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930" windowHeight="11280" activeTab="1"/>
  </bookViews>
  <sheets>
    <sheet name="Cost Overview" sheetId="1" r:id="rId1"/>
    <sheet name="Usage Overview" sheetId="17" r:id="rId2"/>
    <sheet name="W-6" sheetId="18" r:id="rId3"/>
    <sheet name="W-25" sheetId="19" r:id="rId4"/>
    <sheet name="W-32" sheetId="20" r:id="rId5"/>
    <sheet name="W-33" sheetId="21" r:id="rId6"/>
    <sheet name="W-35" sheetId="22" r:id="rId7"/>
    <sheet name="W-42" sheetId="23" r:id="rId8"/>
    <sheet name="W-47" sheetId="24" r:id="rId9"/>
    <sheet name="W-49" sheetId="28" r:id="rId10"/>
    <sheet name="W-56" sheetId="25" r:id="rId11"/>
    <sheet name="W-58" sheetId="26" r:id="rId12"/>
    <sheet name="W-69" sheetId="27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P49" i="1"/>
  <c r="P47" i="1"/>
  <c r="P46" i="1"/>
  <c r="P44" i="1"/>
  <c r="P43" i="1"/>
  <c r="O48" i="17"/>
  <c r="O47" i="17"/>
  <c r="O45" i="17"/>
  <c r="O44" i="17"/>
  <c r="O42" i="17"/>
  <c r="O39" i="17"/>
  <c r="O38" i="17"/>
  <c r="O50" i="17" l="1"/>
  <c r="O41" i="17"/>
  <c r="O51" i="17" s="1"/>
  <c r="M52" i="1" l="1"/>
  <c r="M53" i="1"/>
  <c r="L53" i="1"/>
  <c r="L52" i="1"/>
  <c r="K53" i="1"/>
  <c r="K52" i="1"/>
  <c r="J53" i="1"/>
  <c r="J52" i="1"/>
  <c r="I53" i="1"/>
  <c r="I52" i="1"/>
  <c r="H53" i="1"/>
  <c r="H52" i="1"/>
  <c r="G53" i="1"/>
  <c r="G52" i="1"/>
  <c r="F53" i="1"/>
  <c r="F52" i="1"/>
  <c r="E53" i="1"/>
  <c r="E52" i="1"/>
  <c r="D53" i="1"/>
  <c r="D52" i="1"/>
  <c r="M48" i="17"/>
  <c r="M47" i="17"/>
  <c r="L48" i="17"/>
  <c r="L47" i="17"/>
  <c r="K48" i="17"/>
  <c r="K47" i="17"/>
  <c r="J48" i="17"/>
  <c r="J47" i="17"/>
  <c r="I48" i="17"/>
  <c r="I47" i="17"/>
  <c r="H48" i="17"/>
  <c r="H47" i="17"/>
  <c r="G48" i="17"/>
  <c r="G47" i="17"/>
  <c r="F48" i="17"/>
  <c r="F47" i="17"/>
  <c r="E48" i="17"/>
  <c r="E47" i="17"/>
  <c r="D48" i="17"/>
  <c r="D47" i="17"/>
  <c r="C48" i="17"/>
  <c r="C47" i="17"/>
  <c r="C52" i="1"/>
  <c r="C53" i="1"/>
  <c r="P53" i="1" l="1"/>
  <c r="P56" i="1" s="1"/>
  <c r="P52" i="1"/>
  <c r="P55" i="1" s="1"/>
</calcChain>
</file>

<file path=xl/sharedStrings.xml><?xml version="1.0" encoding="utf-8"?>
<sst xmlns="http://schemas.openxmlformats.org/spreadsheetml/2006/main" count="265" uniqueCount="39">
  <si>
    <t>W-6</t>
  </si>
  <si>
    <t>W-25</t>
  </si>
  <si>
    <t>W-32</t>
  </si>
  <si>
    <t>W-33</t>
  </si>
  <si>
    <t>W-35</t>
  </si>
  <si>
    <t>W-42</t>
  </si>
  <si>
    <t>W-47</t>
  </si>
  <si>
    <t>W-49</t>
  </si>
  <si>
    <t>W-56</t>
  </si>
  <si>
    <t>W-58</t>
  </si>
  <si>
    <t>W-69</t>
  </si>
  <si>
    <t>Cost($)</t>
  </si>
  <si>
    <t>Usage (CCF)</t>
  </si>
  <si>
    <t>June (17-18)</t>
  </si>
  <si>
    <t>July (17-18)</t>
  </si>
  <si>
    <t>June (16-17)</t>
  </si>
  <si>
    <t>July (16-17)</t>
  </si>
  <si>
    <t>August (17-18)</t>
  </si>
  <si>
    <t>August (16-17)</t>
  </si>
  <si>
    <t>September (17-18)</t>
  </si>
  <si>
    <t>September (16-17)</t>
  </si>
  <si>
    <t xml:space="preserve">CCF's </t>
  </si>
  <si>
    <t>1 CCF = 748 gals.</t>
  </si>
  <si>
    <t>FY 16-17</t>
  </si>
  <si>
    <t>FY 17-18</t>
  </si>
  <si>
    <t>Totals</t>
  </si>
  <si>
    <t>17-18</t>
  </si>
  <si>
    <t>16-17</t>
  </si>
  <si>
    <t>Pres. Res.</t>
  </si>
  <si>
    <t>Law School</t>
  </si>
  <si>
    <t>U. Apts</t>
  </si>
  <si>
    <t>Shepard</t>
  </si>
  <si>
    <t>Brown Field</t>
  </si>
  <si>
    <t>Sparks</t>
  </si>
  <si>
    <t>Stadium</t>
  </si>
  <si>
    <t>Softball</t>
  </si>
  <si>
    <t>Carnegie</t>
  </si>
  <si>
    <t>N. Lawn, Quad</t>
  </si>
  <si>
    <t>Kaneko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</si>
</sst>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3" fillId="0" borderId="1" xfId="7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7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/>
    <xf numFmtId="4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164" fontId="2" fillId="2" borderId="1" xfId="8" applyNumberFormat="1" applyFont="1" applyFill="1" applyBorder="1"/>
    <xf numFmtId="164" fontId="2" fillId="3" borderId="1" xfId="8" applyNumberFormat="1" applyFont="1" applyFill="1" applyBorder="1"/>
  </cellXfs>
  <cellStyles count="9">
    <cellStyle name="Comma" xfId="8" builtinId="3"/>
    <cellStyle name="Hyperlink" xfId="7" builtinId="8"/>
    <cellStyle name="Normal" xfId="0" builtinId="0"/>
    <cellStyle name="Normal 10" xfId="4"/>
    <cellStyle name="Normal 11" xfId="5"/>
    <cellStyle name="Normal 13" xfId="1"/>
    <cellStyle name="Normal 7" xfId="2"/>
    <cellStyle name="Normal 8" xfId="3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Total Cost Per Account By Month And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83066455033041819"/>
          <c:h val="0.85249163667334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Overview'!$B$43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Overview'!$C$43:$M$43</c:f>
              <c:numCache>
                <c:formatCode>General</c:formatCode>
                <c:ptCount val="11"/>
                <c:pt idx="0">
                  <c:v>20.190000000000001</c:v>
                </c:pt>
                <c:pt idx="1">
                  <c:v>24.61</c:v>
                </c:pt>
                <c:pt idx="2">
                  <c:v>14.01</c:v>
                </c:pt>
                <c:pt idx="3">
                  <c:v>117.44</c:v>
                </c:pt>
                <c:pt idx="4">
                  <c:v>239.45</c:v>
                </c:pt>
                <c:pt idx="5">
                  <c:v>288.64999999999998</c:v>
                </c:pt>
                <c:pt idx="6">
                  <c:v>3171.68</c:v>
                </c:pt>
                <c:pt idx="7">
                  <c:v>20.190000000000001</c:v>
                </c:pt>
                <c:pt idx="8">
                  <c:v>9.61</c:v>
                </c:pt>
                <c:pt idx="9">
                  <c:v>701.25</c:v>
                </c:pt>
                <c:pt idx="10">
                  <c:v>44.95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E-4415-95FB-C10D35ED8BA3}"/>
            </c:ext>
          </c:extLst>
        </c:ser>
        <c:ser>
          <c:idx val="1"/>
          <c:order val="1"/>
          <c:tx>
            <c:strRef>
              <c:f>'Cost Overview'!$B$44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Overview'!$C$44:$M$44</c:f>
              <c:numCache>
                <c:formatCode>General</c:formatCode>
                <c:ptCount val="11"/>
                <c:pt idx="0">
                  <c:v>198.54</c:v>
                </c:pt>
                <c:pt idx="1">
                  <c:v>862.91</c:v>
                </c:pt>
                <c:pt idx="2">
                  <c:v>221.07</c:v>
                </c:pt>
                <c:pt idx="3">
                  <c:v>3997.12</c:v>
                </c:pt>
                <c:pt idx="4">
                  <c:v>3796.02</c:v>
                </c:pt>
                <c:pt idx="5">
                  <c:v>1268.33</c:v>
                </c:pt>
                <c:pt idx="6">
                  <c:v>2228.08</c:v>
                </c:pt>
                <c:pt idx="7">
                  <c:v>17.03</c:v>
                </c:pt>
                <c:pt idx="8">
                  <c:v>104.78</c:v>
                </c:pt>
                <c:pt idx="9">
                  <c:v>6268.2</c:v>
                </c:pt>
                <c:pt idx="10">
                  <c:v>1561.12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E-4415-95FB-C10D35ED8BA3}"/>
            </c:ext>
          </c:extLst>
        </c:ser>
        <c:ser>
          <c:idx val="2"/>
          <c:order val="2"/>
          <c:tx>
            <c:strRef>
              <c:f>'Cost Overview'!$B$45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Overview'!$C$45:$M$45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2D13-48A7-A04F-625AFD6AD01C}"/>
            </c:ext>
          </c:extLst>
        </c:ser>
        <c:ser>
          <c:idx val="3"/>
          <c:order val="3"/>
          <c:tx>
            <c:strRef>
              <c:f>'Cost Overview'!$B$46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Overview'!$C$46:$M$46</c:f>
              <c:numCache>
                <c:formatCode>General</c:formatCode>
                <c:ptCount val="11"/>
                <c:pt idx="0">
                  <c:v>307.52</c:v>
                </c:pt>
                <c:pt idx="1">
                  <c:v>532.97</c:v>
                </c:pt>
                <c:pt idx="2">
                  <c:v>18.43</c:v>
                </c:pt>
                <c:pt idx="3">
                  <c:v>502.03</c:v>
                </c:pt>
                <c:pt idx="4">
                  <c:v>2290.56</c:v>
                </c:pt>
                <c:pt idx="5">
                  <c:v>841.21</c:v>
                </c:pt>
                <c:pt idx="6">
                  <c:v>2221.2800000000002</c:v>
                </c:pt>
                <c:pt idx="7">
                  <c:v>20.190000000000001</c:v>
                </c:pt>
                <c:pt idx="8">
                  <c:v>124.54</c:v>
                </c:pt>
                <c:pt idx="9">
                  <c:v>3459.64</c:v>
                </c:pt>
                <c:pt idx="10">
                  <c:v>942.31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C-4FDB-90C6-8D449D5DCFD8}"/>
            </c:ext>
          </c:extLst>
        </c:ser>
        <c:ser>
          <c:idx val="4"/>
          <c:order val="4"/>
          <c:tx>
            <c:strRef>
              <c:f>'Cost Overview'!$B$47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Overview'!$C$47:$M$47</c:f>
              <c:numCache>
                <c:formatCode>General</c:formatCode>
                <c:ptCount val="11"/>
                <c:pt idx="0">
                  <c:v>270.62</c:v>
                </c:pt>
                <c:pt idx="1">
                  <c:v>1325.92</c:v>
                </c:pt>
                <c:pt idx="2">
                  <c:v>261.14</c:v>
                </c:pt>
                <c:pt idx="3">
                  <c:v>5395.05</c:v>
                </c:pt>
                <c:pt idx="4">
                  <c:v>3279.59</c:v>
                </c:pt>
                <c:pt idx="5">
                  <c:v>1980.92</c:v>
                </c:pt>
                <c:pt idx="6">
                  <c:v>2851.36</c:v>
                </c:pt>
                <c:pt idx="7">
                  <c:v>17.03</c:v>
                </c:pt>
                <c:pt idx="8">
                  <c:v>140.4</c:v>
                </c:pt>
                <c:pt idx="9">
                  <c:v>9629.4599999999991</c:v>
                </c:pt>
                <c:pt idx="10">
                  <c:v>2086.46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C-4FDB-90C6-8D449D5DCFD8}"/>
            </c:ext>
          </c:extLst>
        </c:ser>
        <c:ser>
          <c:idx val="5"/>
          <c:order val="5"/>
          <c:tx>
            <c:strRef>
              <c:f>'Cost Overview'!$B$48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Overview'!$C$48:$M$48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9D61-4B67-99D1-5FFD3555C700}"/>
            </c:ext>
          </c:extLst>
        </c:ser>
        <c:ser>
          <c:idx val="6"/>
          <c:order val="6"/>
          <c:tx>
            <c:strRef>
              <c:f>'Cost Overview'!$B$49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Overview'!$C$49:$M$49</c:f>
              <c:numCache>
                <c:formatCode>General</c:formatCode>
                <c:ptCount val="11"/>
                <c:pt idx="0">
                  <c:v>334.05</c:v>
                </c:pt>
                <c:pt idx="1">
                  <c:v>245.64</c:v>
                </c:pt>
                <c:pt idx="2">
                  <c:v>18.43</c:v>
                </c:pt>
                <c:pt idx="3">
                  <c:v>555.07000000000005</c:v>
                </c:pt>
                <c:pt idx="4">
                  <c:v>2935.96</c:v>
                </c:pt>
                <c:pt idx="5">
                  <c:v>1079.9100000000001</c:v>
                </c:pt>
                <c:pt idx="6">
                  <c:v>1978.15</c:v>
                </c:pt>
                <c:pt idx="7">
                  <c:v>20.190000000000001</c:v>
                </c:pt>
                <c:pt idx="8">
                  <c:v>133.38</c:v>
                </c:pt>
                <c:pt idx="9">
                  <c:v>4317.22</c:v>
                </c:pt>
                <c:pt idx="10">
                  <c:v>1419.73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1-4B67-99D1-5FFD3555C700}"/>
            </c:ext>
          </c:extLst>
        </c:ser>
        <c:ser>
          <c:idx val="7"/>
          <c:order val="7"/>
          <c:tx>
            <c:strRef>
              <c:f>'Cost Overview'!$B$50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Overview'!$C$50:$M$50</c:f>
              <c:numCache>
                <c:formatCode>General</c:formatCode>
                <c:ptCount val="11"/>
                <c:pt idx="0">
                  <c:v>239.63</c:v>
                </c:pt>
                <c:pt idx="1">
                  <c:v>965.31</c:v>
                </c:pt>
                <c:pt idx="2">
                  <c:v>91.96</c:v>
                </c:pt>
                <c:pt idx="3">
                  <c:v>5034.4399999999996</c:v>
                </c:pt>
                <c:pt idx="4">
                  <c:v>3279.59</c:v>
                </c:pt>
                <c:pt idx="5">
                  <c:v>1598.05</c:v>
                </c:pt>
                <c:pt idx="6">
                  <c:v>3229.78</c:v>
                </c:pt>
                <c:pt idx="7">
                  <c:v>480.04</c:v>
                </c:pt>
                <c:pt idx="8">
                  <c:v>141.65</c:v>
                </c:pt>
                <c:pt idx="9">
                  <c:v>8044.54</c:v>
                </c:pt>
                <c:pt idx="10">
                  <c:v>1814.88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1-4B67-99D1-5FFD3555C700}"/>
            </c:ext>
          </c:extLst>
        </c:ser>
        <c:ser>
          <c:idx val="8"/>
          <c:order val="8"/>
          <c:tx>
            <c:strRef>
              <c:f>'Cost Overview'!$B$51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Overview'!$C$51:$M$51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5FA6-4D07-BE86-3FF769DD4E99}"/>
            </c:ext>
          </c:extLst>
        </c:ser>
        <c:ser>
          <c:idx val="9"/>
          <c:order val="9"/>
          <c:tx>
            <c:strRef>
              <c:f>'Cost Overview'!$B$52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Overview'!$C$52:$M$52</c:f>
              <c:numCache>
                <c:formatCode>General</c:formatCode>
                <c:ptCount val="11"/>
                <c:pt idx="0">
                  <c:v>334.05</c:v>
                </c:pt>
                <c:pt idx="1">
                  <c:v>135.69</c:v>
                </c:pt>
                <c:pt idx="2">
                  <c:v>0</c:v>
                </c:pt>
                <c:pt idx="3">
                  <c:v>426.88</c:v>
                </c:pt>
                <c:pt idx="4">
                  <c:v>3851</c:v>
                </c:pt>
                <c:pt idx="5">
                  <c:v>951.72</c:v>
                </c:pt>
                <c:pt idx="6">
                  <c:v>2530.71</c:v>
                </c:pt>
                <c:pt idx="7">
                  <c:v>20.190000000000001</c:v>
                </c:pt>
                <c:pt idx="8">
                  <c:v>75.91</c:v>
                </c:pt>
                <c:pt idx="9">
                  <c:v>1863.84</c:v>
                </c:pt>
                <c:pt idx="10">
                  <c:v>1419.73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6-4D07-BE86-3FF769DD4E99}"/>
            </c:ext>
          </c:extLst>
        </c:ser>
        <c:ser>
          <c:idx val="10"/>
          <c:order val="10"/>
          <c:tx>
            <c:strRef>
              <c:f>'Cost Overview'!$B$53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Overview'!$C$42:$M$42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'Cost Overview'!$C$53:$M$53</c:f>
              <c:numCache>
                <c:formatCode>General</c:formatCode>
                <c:ptCount val="11"/>
                <c:pt idx="0">
                  <c:v>253.17</c:v>
                </c:pt>
                <c:pt idx="1">
                  <c:v>635.28</c:v>
                </c:pt>
                <c:pt idx="2">
                  <c:v>43.01</c:v>
                </c:pt>
                <c:pt idx="3">
                  <c:v>4932</c:v>
                </c:pt>
                <c:pt idx="4">
                  <c:v>2491.66</c:v>
                </c:pt>
                <c:pt idx="5">
                  <c:v>894.43</c:v>
                </c:pt>
                <c:pt idx="6">
                  <c:v>2651.98</c:v>
                </c:pt>
                <c:pt idx="7">
                  <c:v>1050.78</c:v>
                </c:pt>
                <c:pt idx="8">
                  <c:v>140.71</c:v>
                </c:pt>
                <c:pt idx="9">
                  <c:v>6563.59</c:v>
                </c:pt>
                <c:pt idx="10">
                  <c:v>1398.86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A6-4D07-BE86-3FF769DD4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  <a:r>
                  <a:rPr lang="en-US" baseline="0"/>
                  <a:t> ($)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824842052846158E-3"/>
              <c:y val="0.49194827126123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79468011162636"/>
          <c:y val="0.50192027210559231"/>
          <c:w val="7.2053173448105717E-2"/>
          <c:h val="0.37386968622879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W-33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'W-33'!$O$39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'W-33'!$P$39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C-4C8D-B502-9EB75F03D94B}"/>
            </c:ext>
          </c:extLst>
        </c:ser>
        <c:ser>
          <c:idx val="1"/>
          <c:order val="1"/>
          <c:tx>
            <c:strRef>
              <c:f>'W-33'!$O$40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'W-33'!$P$40</c:f>
              <c:numCache>
                <c:formatCode>General</c:formatCode>
                <c:ptCount val="1"/>
                <c:pt idx="0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C-4C8D-B502-9EB75F03D94B}"/>
            </c:ext>
          </c:extLst>
        </c:ser>
        <c:ser>
          <c:idx val="2"/>
          <c:order val="2"/>
          <c:tx>
            <c:strRef>
              <c:f>'W-33'!$O$41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557C-4C8D-B502-9EB75F03D94B}"/>
            </c:ext>
          </c:extLst>
        </c:ser>
        <c:ser>
          <c:idx val="3"/>
          <c:order val="3"/>
          <c:tx>
            <c:strRef>
              <c:f>'W-33'!$O$42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'W-33'!$P$42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7-4CC3-8BEB-61A61755CB3E}"/>
            </c:ext>
          </c:extLst>
        </c:ser>
        <c:ser>
          <c:idx val="4"/>
          <c:order val="4"/>
          <c:tx>
            <c:strRef>
              <c:f>'W-33'!$O$43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'W-33'!$P$43</c:f>
              <c:numCache>
                <c:formatCode>General</c:formatCode>
                <c:ptCount val="1"/>
                <c:pt idx="0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7-4CC3-8BEB-61A61755CB3E}"/>
            </c:ext>
          </c:extLst>
        </c:ser>
        <c:ser>
          <c:idx val="5"/>
          <c:order val="5"/>
          <c:tx>
            <c:strRef>
              <c:f>'W-33'!$O$44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466-42E6-93BE-30ADEFA3ACF2}"/>
            </c:ext>
          </c:extLst>
        </c:ser>
        <c:ser>
          <c:idx val="6"/>
          <c:order val="6"/>
          <c:tx>
            <c:strRef>
              <c:f>'W-33'!$O$45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'W-33'!$P$45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6-42E6-93BE-30ADEFA3ACF2}"/>
            </c:ext>
          </c:extLst>
        </c:ser>
        <c:ser>
          <c:idx val="7"/>
          <c:order val="7"/>
          <c:tx>
            <c:strRef>
              <c:f>'W-33'!$O$46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'W-33'!$P$46</c:f>
              <c:numCache>
                <c:formatCode>General</c:formatCode>
                <c:ptCount val="1"/>
                <c:pt idx="0">
                  <c:v>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66-42E6-93BE-30ADEFA3ACF2}"/>
            </c:ext>
          </c:extLst>
        </c:ser>
        <c:ser>
          <c:idx val="8"/>
          <c:order val="8"/>
          <c:tx>
            <c:strRef>
              <c:f>'W-33'!$O$47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46E-4C53-8F47-D707E87843EB}"/>
            </c:ext>
          </c:extLst>
        </c:ser>
        <c:ser>
          <c:idx val="9"/>
          <c:order val="9"/>
          <c:tx>
            <c:strRef>
              <c:f>'W-33'!$O$48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'W-33'!$P$48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E-4C53-8F47-D707E87843EB}"/>
            </c:ext>
          </c:extLst>
        </c:ser>
        <c:ser>
          <c:idx val="10"/>
          <c:order val="10"/>
          <c:tx>
            <c:strRef>
              <c:f>'W-33'!$O$49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'W-33'!$P$49</c:f>
              <c:numCache>
                <c:formatCode>General</c:formatCode>
                <c:ptCount val="1"/>
                <c:pt idx="0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E-4C53-8F47-D707E8784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28414704953617"/>
          <c:y val="0.50192027210559231"/>
          <c:w val="0.12471585961934399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W-35 Brown Field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'W-35'!$B$39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'W-35'!$C$39</c:f>
              <c:numCache>
                <c:formatCode>General</c:formatCode>
                <c:ptCount val="1"/>
                <c:pt idx="0">
                  <c:v>239.45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9-4F8A-AE06-1239EEBC804B}"/>
            </c:ext>
          </c:extLst>
        </c:ser>
        <c:ser>
          <c:idx val="1"/>
          <c:order val="1"/>
          <c:tx>
            <c:strRef>
              <c:f>'W-35'!$B$40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'W-35'!$C$40</c:f>
              <c:numCache>
                <c:formatCode>General</c:formatCode>
                <c:ptCount val="1"/>
                <c:pt idx="0">
                  <c:v>3796.02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9-4F8A-AE06-1239EEBC804B}"/>
            </c:ext>
          </c:extLst>
        </c:ser>
        <c:ser>
          <c:idx val="2"/>
          <c:order val="2"/>
          <c:tx>
            <c:strRef>
              <c:f>'W-35'!$B$41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0AC9-4F8A-AE06-1239EEBC804B}"/>
            </c:ext>
          </c:extLst>
        </c:ser>
        <c:ser>
          <c:idx val="3"/>
          <c:order val="3"/>
          <c:tx>
            <c:strRef>
              <c:f>'W-35'!$B$42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'W-35'!$C$42</c:f>
              <c:numCache>
                <c:formatCode>General</c:formatCode>
                <c:ptCount val="1"/>
                <c:pt idx="0">
                  <c:v>2290.56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8-4F18-906B-704138FEF641}"/>
            </c:ext>
          </c:extLst>
        </c:ser>
        <c:ser>
          <c:idx val="4"/>
          <c:order val="4"/>
          <c:tx>
            <c:strRef>
              <c:f>'W-35'!$B$43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'W-35'!$C$43</c:f>
              <c:numCache>
                <c:formatCode>General</c:formatCode>
                <c:ptCount val="1"/>
                <c:pt idx="0">
                  <c:v>3279.59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8-4F18-906B-704138FEF641}"/>
            </c:ext>
          </c:extLst>
        </c:ser>
        <c:ser>
          <c:idx val="5"/>
          <c:order val="5"/>
          <c:tx>
            <c:strRef>
              <c:f>'W-35'!$B$44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DD7-4700-8277-8F60DA3581F1}"/>
            </c:ext>
          </c:extLst>
        </c:ser>
        <c:ser>
          <c:idx val="6"/>
          <c:order val="6"/>
          <c:tx>
            <c:strRef>
              <c:f>'W-35'!$B$45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'W-35'!$C$45</c:f>
              <c:numCache>
                <c:formatCode>General</c:formatCode>
                <c:ptCount val="1"/>
                <c:pt idx="0">
                  <c:v>2935.96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7-4700-8277-8F60DA3581F1}"/>
            </c:ext>
          </c:extLst>
        </c:ser>
        <c:ser>
          <c:idx val="7"/>
          <c:order val="7"/>
          <c:tx>
            <c:strRef>
              <c:f>'W-35'!$B$46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'W-35'!$C$46</c:f>
              <c:numCache>
                <c:formatCode>General</c:formatCode>
                <c:ptCount val="1"/>
                <c:pt idx="0">
                  <c:v>3279.59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7-4700-8277-8F60DA3581F1}"/>
            </c:ext>
          </c:extLst>
        </c:ser>
        <c:ser>
          <c:idx val="8"/>
          <c:order val="8"/>
          <c:tx>
            <c:strRef>
              <c:f>'W-35'!$B$47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B97-4F6C-A91C-E8B9A13C21CF}"/>
            </c:ext>
          </c:extLst>
        </c:ser>
        <c:ser>
          <c:idx val="9"/>
          <c:order val="9"/>
          <c:tx>
            <c:strRef>
              <c:f>'W-35'!$B$48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'W-35'!$C$48</c:f>
              <c:numCache>
                <c:formatCode>General</c:formatCode>
                <c:ptCount val="1"/>
                <c:pt idx="0">
                  <c:v>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7-4F6C-A91C-E8B9A13C21CF}"/>
            </c:ext>
          </c:extLst>
        </c:ser>
        <c:ser>
          <c:idx val="10"/>
          <c:order val="10"/>
          <c:tx>
            <c:strRef>
              <c:f>'W-35'!$B$49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'W-35'!$C$49</c:f>
              <c:numCache>
                <c:formatCode>General</c:formatCode>
                <c:ptCount val="1"/>
                <c:pt idx="0">
                  <c:v>2491.66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97-4F6C-A91C-E8B9A13C2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384092494767273"/>
          <c:y val="0.50192027954337037"/>
          <c:w val="0.13049529316918526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W-35 Brown Field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'W-35'!$O$39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'W-35'!$P$39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0-4400-9A1B-D466E00C9879}"/>
            </c:ext>
          </c:extLst>
        </c:ser>
        <c:ser>
          <c:idx val="1"/>
          <c:order val="1"/>
          <c:tx>
            <c:strRef>
              <c:f>'W-35'!$O$40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'W-35'!$P$40</c:f>
              <c:numCache>
                <c:formatCode>General</c:formatCode>
                <c:ptCount val="1"/>
                <c:pt idx="0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0-4400-9A1B-D466E00C9879}"/>
            </c:ext>
          </c:extLst>
        </c:ser>
        <c:ser>
          <c:idx val="2"/>
          <c:order val="2"/>
          <c:tx>
            <c:strRef>
              <c:f>'W-35'!$O$41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4730-4400-9A1B-D466E00C9879}"/>
            </c:ext>
          </c:extLst>
        </c:ser>
        <c:ser>
          <c:idx val="3"/>
          <c:order val="3"/>
          <c:tx>
            <c:strRef>
              <c:f>'W-35'!$O$42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'W-35'!$P$42</c:f>
              <c:numCache>
                <c:formatCode>General</c:formatCode>
                <c:ptCount val="1"/>
                <c:pt idx="0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3-4617-B061-66B5E5138A5E}"/>
            </c:ext>
          </c:extLst>
        </c:ser>
        <c:ser>
          <c:idx val="4"/>
          <c:order val="4"/>
          <c:tx>
            <c:strRef>
              <c:f>'W-35'!$O$43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'W-35'!$P$43</c:f>
              <c:numCache>
                <c:formatCode>General</c:formatCode>
                <c:ptCount val="1"/>
                <c:pt idx="0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3-4617-B061-66B5E5138A5E}"/>
            </c:ext>
          </c:extLst>
        </c:ser>
        <c:ser>
          <c:idx val="5"/>
          <c:order val="5"/>
          <c:tx>
            <c:strRef>
              <c:f>'W-35'!$O$44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4B3-4617-B061-66B5E5138A5E}"/>
            </c:ext>
          </c:extLst>
        </c:ser>
        <c:ser>
          <c:idx val="6"/>
          <c:order val="6"/>
          <c:tx>
            <c:strRef>
              <c:f>'W-35'!$O$45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'W-35'!$P$45</c:f>
              <c:numCache>
                <c:formatCode>General</c:formatCode>
                <c:ptCount val="1"/>
                <c:pt idx="0">
                  <c:v>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3-4617-B061-66B5E5138A5E}"/>
            </c:ext>
          </c:extLst>
        </c:ser>
        <c:ser>
          <c:idx val="7"/>
          <c:order val="7"/>
          <c:tx>
            <c:strRef>
              <c:f>'W-35'!$O$46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'W-35'!$P$46</c:f>
              <c:numCache>
                <c:formatCode>General</c:formatCode>
                <c:ptCount val="1"/>
                <c:pt idx="0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B3-4617-B061-66B5E5138A5E}"/>
            </c:ext>
          </c:extLst>
        </c:ser>
        <c:ser>
          <c:idx val="8"/>
          <c:order val="8"/>
          <c:tx>
            <c:strRef>
              <c:f>'W-35'!$O$47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6A8-4B86-A2AD-3BF741ED155F}"/>
            </c:ext>
          </c:extLst>
        </c:ser>
        <c:ser>
          <c:idx val="9"/>
          <c:order val="9"/>
          <c:tx>
            <c:strRef>
              <c:f>'W-35'!$O$48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'W-35'!$P$48</c:f>
              <c:numCache>
                <c:formatCode>General</c:formatCode>
                <c:ptCount val="1"/>
                <c:pt idx="0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8-4B86-A2AD-3BF741ED155F}"/>
            </c:ext>
          </c:extLst>
        </c:ser>
        <c:ser>
          <c:idx val="10"/>
          <c:order val="10"/>
          <c:tx>
            <c:strRef>
              <c:f>'W-35'!$O$49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'W-35'!$P$49</c:f>
              <c:numCache>
                <c:formatCode>General</c:formatCode>
                <c:ptCount val="1"/>
                <c:pt idx="0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8-4B86-A2AD-3BF741ED1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97293828491496"/>
          <c:y val="0.50192027210559231"/>
          <c:w val="0.12702706483821619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W-42 Sparks Irrigation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'W-42'!$B$39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'W-42'!$C$39</c:f>
              <c:numCache>
                <c:formatCode>General</c:formatCode>
                <c:ptCount val="1"/>
                <c:pt idx="0">
                  <c:v>288.64999999999998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6-41D6-B3AC-DBEA298674D7}"/>
            </c:ext>
          </c:extLst>
        </c:ser>
        <c:ser>
          <c:idx val="1"/>
          <c:order val="1"/>
          <c:tx>
            <c:strRef>
              <c:f>'W-42'!$B$40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'W-42'!$C$40</c:f>
              <c:numCache>
                <c:formatCode>General</c:formatCode>
                <c:ptCount val="1"/>
                <c:pt idx="0">
                  <c:v>1268.33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6-41D6-B3AC-DBEA298674D7}"/>
            </c:ext>
          </c:extLst>
        </c:ser>
        <c:ser>
          <c:idx val="2"/>
          <c:order val="2"/>
          <c:tx>
            <c:strRef>
              <c:f>'W-42'!$B$41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116-41D6-B3AC-DBEA298674D7}"/>
            </c:ext>
          </c:extLst>
        </c:ser>
        <c:ser>
          <c:idx val="3"/>
          <c:order val="3"/>
          <c:tx>
            <c:strRef>
              <c:f>'W-42'!$B$42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'W-42'!$C$42</c:f>
              <c:numCache>
                <c:formatCode>General</c:formatCode>
                <c:ptCount val="1"/>
                <c:pt idx="0">
                  <c:v>841.21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7-409A-B0AF-214C548D7EB3}"/>
            </c:ext>
          </c:extLst>
        </c:ser>
        <c:ser>
          <c:idx val="4"/>
          <c:order val="4"/>
          <c:tx>
            <c:strRef>
              <c:f>'W-42'!$B$43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'W-42'!$C$43</c:f>
              <c:numCache>
                <c:formatCode>General</c:formatCode>
                <c:ptCount val="1"/>
                <c:pt idx="0">
                  <c:v>1980.92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7-409A-B0AF-214C548D7EB3}"/>
            </c:ext>
          </c:extLst>
        </c:ser>
        <c:ser>
          <c:idx val="5"/>
          <c:order val="5"/>
          <c:tx>
            <c:strRef>
              <c:f>'W-42'!$B$44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B68-4FE3-9EFB-FCD21035CE57}"/>
            </c:ext>
          </c:extLst>
        </c:ser>
        <c:ser>
          <c:idx val="6"/>
          <c:order val="6"/>
          <c:tx>
            <c:strRef>
              <c:f>'W-42'!$B$45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'W-42'!$C$45</c:f>
              <c:numCache>
                <c:formatCode>General</c:formatCode>
                <c:ptCount val="1"/>
                <c:pt idx="0">
                  <c:v>1079.9100000000001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68-4FE3-9EFB-FCD21035CE57}"/>
            </c:ext>
          </c:extLst>
        </c:ser>
        <c:ser>
          <c:idx val="7"/>
          <c:order val="7"/>
          <c:tx>
            <c:strRef>
              <c:f>'W-42'!$B$46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'W-42'!$C$46</c:f>
              <c:numCache>
                <c:formatCode>General</c:formatCode>
                <c:ptCount val="1"/>
                <c:pt idx="0">
                  <c:v>1598.05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8-4FE3-9EFB-FCD21035CE57}"/>
            </c:ext>
          </c:extLst>
        </c:ser>
        <c:ser>
          <c:idx val="8"/>
          <c:order val="8"/>
          <c:tx>
            <c:strRef>
              <c:f>'W-42'!$B$47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0EC-4F59-A600-6768FCDB27F2}"/>
            </c:ext>
          </c:extLst>
        </c:ser>
        <c:ser>
          <c:idx val="9"/>
          <c:order val="9"/>
          <c:tx>
            <c:strRef>
              <c:f>'W-42'!$B$48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'W-42'!$C$48</c:f>
              <c:numCache>
                <c:formatCode>General</c:formatCode>
                <c:ptCount val="1"/>
                <c:pt idx="0">
                  <c:v>951.72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C-4F59-A600-6768FCDB27F2}"/>
            </c:ext>
          </c:extLst>
        </c:ser>
        <c:ser>
          <c:idx val="10"/>
          <c:order val="10"/>
          <c:tx>
            <c:strRef>
              <c:f>'W-42'!$B$49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'W-42'!$C$49</c:f>
              <c:numCache>
                <c:formatCode>General</c:formatCode>
                <c:ptCount val="1"/>
                <c:pt idx="0">
                  <c:v>894.43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C-4F59-A600-6768FCDB2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67496764669861"/>
          <c:y val="0.50192027210559231"/>
          <c:w val="0.12932502289672806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W-42 Sparks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'W-42'!$O$39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'W-42'!$P$39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D82-835F-1C5FFB47B9AC}"/>
            </c:ext>
          </c:extLst>
        </c:ser>
        <c:ser>
          <c:idx val="1"/>
          <c:order val="1"/>
          <c:tx>
            <c:strRef>
              <c:f>'W-42'!$O$40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'W-42'!$P$40</c:f>
              <c:numCache>
                <c:formatCode>General</c:formatCode>
                <c:ptCount val="1"/>
                <c:pt idx="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D82-835F-1C5FFB47B9AC}"/>
            </c:ext>
          </c:extLst>
        </c:ser>
        <c:ser>
          <c:idx val="2"/>
          <c:order val="2"/>
          <c:tx>
            <c:strRef>
              <c:f>'W-42'!$O$41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85B7-4D82-835F-1C5FFB47B9AC}"/>
            </c:ext>
          </c:extLst>
        </c:ser>
        <c:ser>
          <c:idx val="3"/>
          <c:order val="3"/>
          <c:tx>
            <c:strRef>
              <c:f>'W-42'!$O$42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'W-42'!$P$42</c:f>
              <c:numCache>
                <c:formatCode>General</c:formatCode>
                <c:ptCount val="1"/>
                <c:pt idx="0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D-4D3F-8EE0-CE83C7C6BFBD}"/>
            </c:ext>
          </c:extLst>
        </c:ser>
        <c:ser>
          <c:idx val="4"/>
          <c:order val="4"/>
          <c:tx>
            <c:strRef>
              <c:f>'W-42'!$O$43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'W-42'!$P$43</c:f>
              <c:numCache>
                <c:formatCode>General</c:formatCode>
                <c:ptCount val="1"/>
                <c:pt idx="0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D-4D3F-8EE0-CE83C7C6BFBD}"/>
            </c:ext>
          </c:extLst>
        </c:ser>
        <c:ser>
          <c:idx val="5"/>
          <c:order val="5"/>
          <c:tx>
            <c:strRef>
              <c:f>'W-42'!$O$44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60B-40A5-BCCF-F63B8F6D000F}"/>
            </c:ext>
          </c:extLst>
        </c:ser>
        <c:ser>
          <c:idx val="6"/>
          <c:order val="6"/>
          <c:tx>
            <c:strRef>
              <c:f>'W-42'!$O$45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'W-42'!$P$45</c:f>
              <c:numCache>
                <c:formatCode>General</c:formatCode>
                <c:ptCount val="1"/>
                <c:pt idx="0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B-40A5-BCCF-F63B8F6D000F}"/>
            </c:ext>
          </c:extLst>
        </c:ser>
        <c:ser>
          <c:idx val="7"/>
          <c:order val="7"/>
          <c:tx>
            <c:strRef>
              <c:f>'W-42'!$O$46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'W-42'!$P$46</c:f>
              <c:numCache>
                <c:formatCode>General</c:formatCode>
                <c:ptCount val="1"/>
                <c:pt idx="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B-40A5-BCCF-F63B8F6D000F}"/>
            </c:ext>
          </c:extLst>
        </c:ser>
        <c:ser>
          <c:idx val="8"/>
          <c:order val="8"/>
          <c:tx>
            <c:strRef>
              <c:f>'W-42'!$O$47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7E0-46F7-AF30-AF2715B6BA63}"/>
            </c:ext>
          </c:extLst>
        </c:ser>
        <c:ser>
          <c:idx val="9"/>
          <c:order val="9"/>
          <c:tx>
            <c:strRef>
              <c:f>'W-42'!$O$48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'W-42'!$P$48</c:f>
              <c:numCache>
                <c:formatCode>General</c:formatCode>
                <c:ptCount val="1"/>
                <c:pt idx="0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E0-46F7-AF30-AF2715B6BA63}"/>
            </c:ext>
          </c:extLst>
        </c:ser>
        <c:ser>
          <c:idx val="10"/>
          <c:order val="10"/>
          <c:tx>
            <c:strRef>
              <c:f>'W-42'!$O$49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'W-42'!$P$49</c:f>
              <c:numCache>
                <c:formatCode>General</c:formatCode>
                <c:ptCount val="1"/>
                <c:pt idx="0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E0-46F7-AF30-AF2715B6B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37287568783628"/>
          <c:y val="0.50192027210559231"/>
          <c:w val="0.12462718523820886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W-47 McCulloch Stadium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'W-47'!$B$39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'W-47'!$C$39</c:f>
              <c:numCache>
                <c:formatCode>General</c:formatCode>
                <c:ptCount val="1"/>
                <c:pt idx="0">
                  <c:v>3171.68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0-4871-A9D3-E6958F381ECE}"/>
            </c:ext>
          </c:extLst>
        </c:ser>
        <c:ser>
          <c:idx val="1"/>
          <c:order val="1"/>
          <c:tx>
            <c:strRef>
              <c:f>'W-47'!$B$40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'W-47'!$C$40</c:f>
              <c:numCache>
                <c:formatCode>General</c:formatCode>
                <c:ptCount val="1"/>
                <c:pt idx="0">
                  <c:v>2228.08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0-4871-A9D3-E6958F381ECE}"/>
            </c:ext>
          </c:extLst>
        </c:ser>
        <c:ser>
          <c:idx val="2"/>
          <c:order val="2"/>
          <c:tx>
            <c:strRef>
              <c:f>'W-47'!$B$41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94A0-4871-A9D3-E6958F381ECE}"/>
            </c:ext>
          </c:extLst>
        </c:ser>
        <c:ser>
          <c:idx val="3"/>
          <c:order val="3"/>
          <c:tx>
            <c:strRef>
              <c:f>'W-47'!$B$42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'W-47'!$C$42</c:f>
              <c:numCache>
                <c:formatCode>General</c:formatCode>
                <c:ptCount val="1"/>
                <c:pt idx="0">
                  <c:v>2221.2800000000002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E-4CD8-B6E3-7F64EFB4C5B3}"/>
            </c:ext>
          </c:extLst>
        </c:ser>
        <c:ser>
          <c:idx val="4"/>
          <c:order val="4"/>
          <c:tx>
            <c:strRef>
              <c:f>'W-47'!$B$43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'W-47'!$C$43</c:f>
              <c:numCache>
                <c:formatCode>General</c:formatCode>
                <c:ptCount val="1"/>
                <c:pt idx="0">
                  <c:v>2851.36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E-4CD8-B6E3-7F64EFB4C5B3}"/>
            </c:ext>
          </c:extLst>
        </c:ser>
        <c:ser>
          <c:idx val="5"/>
          <c:order val="5"/>
          <c:tx>
            <c:strRef>
              <c:f>'W-47'!$B$44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C01-4142-B464-0008EA9B855D}"/>
            </c:ext>
          </c:extLst>
        </c:ser>
        <c:ser>
          <c:idx val="6"/>
          <c:order val="6"/>
          <c:tx>
            <c:strRef>
              <c:f>'W-47'!$B$45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'W-47'!$C$45</c:f>
              <c:numCache>
                <c:formatCode>General</c:formatCode>
                <c:ptCount val="1"/>
                <c:pt idx="0">
                  <c:v>1978.15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1-4142-B464-0008EA9B855D}"/>
            </c:ext>
          </c:extLst>
        </c:ser>
        <c:ser>
          <c:idx val="7"/>
          <c:order val="7"/>
          <c:tx>
            <c:strRef>
              <c:f>'W-47'!$B$46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'W-47'!$C$46</c:f>
              <c:numCache>
                <c:formatCode>General</c:formatCode>
                <c:ptCount val="1"/>
                <c:pt idx="0">
                  <c:v>3229.78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1-4142-B464-0008EA9B855D}"/>
            </c:ext>
          </c:extLst>
        </c:ser>
        <c:ser>
          <c:idx val="8"/>
          <c:order val="8"/>
          <c:tx>
            <c:strRef>
              <c:f>'W-47'!$B$47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B9A-4C54-A7F4-564CEDD3DA77}"/>
            </c:ext>
          </c:extLst>
        </c:ser>
        <c:ser>
          <c:idx val="9"/>
          <c:order val="9"/>
          <c:tx>
            <c:strRef>
              <c:f>'W-47'!$B$48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'W-47'!$C$48</c:f>
              <c:numCache>
                <c:formatCode>General</c:formatCode>
                <c:ptCount val="1"/>
                <c:pt idx="0">
                  <c:v>2530.71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A-4C54-A7F4-564CEDD3DA77}"/>
            </c:ext>
          </c:extLst>
        </c:ser>
        <c:ser>
          <c:idx val="10"/>
          <c:order val="10"/>
          <c:tx>
            <c:strRef>
              <c:f>'W-47'!$B$49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'W-47'!$C$49</c:f>
              <c:numCache>
                <c:formatCode>General</c:formatCode>
                <c:ptCount val="1"/>
                <c:pt idx="0">
                  <c:v>2651.98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9A-4C54-A7F4-564CEDD3D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9197979999348"/>
          <c:y val="0.50192027210559231"/>
          <c:w val="0.12940807955863665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W-47 McCulloch Stadium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'W-47'!$O$39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'W-47'!$P$39</c:f>
              <c:numCache>
                <c:formatCode>General</c:formatCode>
                <c:ptCount val="1"/>
                <c:pt idx="0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6-46B0-BE0E-302C9BE355D3}"/>
            </c:ext>
          </c:extLst>
        </c:ser>
        <c:ser>
          <c:idx val="1"/>
          <c:order val="1"/>
          <c:tx>
            <c:strRef>
              <c:f>'W-47'!$O$40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'W-47'!$P$40</c:f>
              <c:numCache>
                <c:formatCode>General</c:formatCode>
                <c:ptCount val="1"/>
                <c:pt idx="0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6-46B0-BE0E-302C9BE355D3}"/>
            </c:ext>
          </c:extLst>
        </c:ser>
        <c:ser>
          <c:idx val="2"/>
          <c:order val="2"/>
          <c:tx>
            <c:strRef>
              <c:f>'W-47'!$O$41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DA6-46B0-BE0E-302C9BE355D3}"/>
            </c:ext>
          </c:extLst>
        </c:ser>
        <c:ser>
          <c:idx val="3"/>
          <c:order val="3"/>
          <c:tx>
            <c:strRef>
              <c:f>'W-47'!$O$42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'W-47'!$P$42</c:f>
              <c:numCache>
                <c:formatCode>General</c:formatCode>
                <c:ptCount val="1"/>
                <c:pt idx="0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A-442D-A2CF-7FF632D35F7D}"/>
            </c:ext>
          </c:extLst>
        </c:ser>
        <c:ser>
          <c:idx val="4"/>
          <c:order val="4"/>
          <c:tx>
            <c:strRef>
              <c:f>'W-47'!$O$43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'W-47'!$P$43</c:f>
              <c:numCache>
                <c:formatCode>General</c:formatCode>
                <c:ptCount val="1"/>
                <c:pt idx="0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A-442D-A2CF-7FF632D35F7D}"/>
            </c:ext>
          </c:extLst>
        </c:ser>
        <c:ser>
          <c:idx val="5"/>
          <c:order val="5"/>
          <c:tx>
            <c:strRef>
              <c:f>'W-47'!$O$44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154-4BFB-8461-68CA77C851F7}"/>
            </c:ext>
          </c:extLst>
        </c:ser>
        <c:ser>
          <c:idx val="6"/>
          <c:order val="6"/>
          <c:tx>
            <c:strRef>
              <c:f>'W-47'!$O$45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'W-47'!$P$45</c:f>
              <c:numCache>
                <c:formatCode>General</c:formatCode>
                <c:ptCount val="1"/>
                <c:pt idx="0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4-4BFB-8461-68CA77C851F7}"/>
            </c:ext>
          </c:extLst>
        </c:ser>
        <c:ser>
          <c:idx val="7"/>
          <c:order val="7"/>
          <c:tx>
            <c:strRef>
              <c:f>'W-47'!$O$46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'W-47'!$P$46</c:f>
              <c:numCache>
                <c:formatCode>General</c:formatCode>
                <c:ptCount val="1"/>
                <c:pt idx="0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54-4BFB-8461-68CA77C851F7}"/>
            </c:ext>
          </c:extLst>
        </c:ser>
        <c:ser>
          <c:idx val="8"/>
          <c:order val="8"/>
          <c:tx>
            <c:strRef>
              <c:f>'W-47'!$O$47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7CF-4B31-B672-93EC728B92B5}"/>
            </c:ext>
          </c:extLst>
        </c:ser>
        <c:ser>
          <c:idx val="9"/>
          <c:order val="9"/>
          <c:tx>
            <c:strRef>
              <c:f>'W-47'!$O$48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'W-47'!$P$48</c:f>
              <c:numCache>
                <c:formatCode>General</c:formatCode>
                <c:ptCount val="1"/>
                <c:pt idx="0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F-4B31-B672-93EC728B92B5}"/>
            </c:ext>
          </c:extLst>
        </c:ser>
        <c:ser>
          <c:idx val="10"/>
          <c:order val="10"/>
          <c:tx>
            <c:strRef>
              <c:f>'W-47'!$O$49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'W-47'!$P$38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'W-47'!$P$49</c:f>
              <c:numCache>
                <c:formatCode>General</c:formatCode>
                <c:ptCount val="1"/>
                <c:pt idx="0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F-4B31-B672-93EC728B9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10950280632771"/>
          <c:y val="0.50192027210559231"/>
          <c:w val="0.12989054425750737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W-49 Softball Field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'W-49'!$B$39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'W-49'!$C$39</c:f>
              <c:numCache>
                <c:formatCode>General</c:formatCode>
                <c:ptCount val="1"/>
                <c:pt idx="0">
                  <c:v>20.190000000000001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2-4932-A332-F780A3E20531}"/>
            </c:ext>
          </c:extLst>
        </c:ser>
        <c:ser>
          <c:idx val="1"/>
          <c:order val="1"/>
          <c:tx>
            <c:strRef>
              <c:f>'W-49'!$B$40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'W-49'!$C$40</c:f>
              <c:numCache>
                <c:formatCode>General</c:formatCode>
                <c:ptCount val="1"/>
                <c:pt idx="0">
                  <c:v>17.03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2-4932-A332-F780A3E20531}"/>
            </c:ext>
          </c:extLst>
        </c:ser>
        <c:ser>
          <c:idx val="2"/>
          <c:order val="2"/>
          <c:tx>
            <c:strRef>
              <c:f>'W-49'!$B$41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0542-4932-A332-F780A3E20531}"/>
            </c:ext>
          </c:extLst>
        </c:ser>
        <c:ser>
          <c:idx val="3"/>
          <c:order val="3"/>
          <c:tx>
            <c:strRef>
              <c:f>'W-49'!$B$42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'W-49'!$C$42</c:f>
              <c:numCache>
                <c:formatCode>General</c:formatCode>
                <c:ptCount val="1"/>
                <c:pt idx="0">
                  <c:v>20.190000000000001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5-4FC4-BE2E-252B983CFEB1}"/>
            </c:ext>
          </c:extLst>
        </c:ser>
        <c:ser>
          <c:idx val="4"/>
          <c:order val="4"/>
          <c:tx>
            <c:strRef>
              <c:f>'W-49'!$B$43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'W-49'!$C$43</c:f>
              <c:numCache>
                <c:formatCode>General</c:formatCode>
                <c:ptCount val="1"/>
                <c:pt idx="0">
                  <c:v>17.03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5-4FC4-BE2E-252B983CFEB1}"/>
            </c:ext>
          </c:extLst>
        </c:ser>
        <c:ser>
          <c:idx val="5"/>
          <c:order val="5"/>
          <c:tx>
            <c:strRef>
              <c:f>'W-49'!$B$44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710-4FB4-8647-5A469904EBD7}"/>
            </c:ext>
          </c:extLst>
        </c:ser>
        <c:ser>
          <c:idx val="6"/>
          <c:order val="6"/>
          <c:tx>
            <c:strRef>
              <c:f>'W-49'!$B$45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'W-49'!$C$45</c:f>
              <c:numCache>
                <c:formatCode>General</c:formatCode>
                <c:ptCount val="1"/>
                <c:pt idx="0">
                  <c:v>20.190000000000001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0-4FB4-8647-5A469904EBD7}"/>
            </c:ext>
          </c:extLst>
        </c:ser>
        <c:ser>
          <c:idx val="7"/>
          <c:order val="7"/>
          <c:tx>
            <c:strRef>
              <c:f>'W-49'!$B$46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'W-49'!$C$46</c:f>
              <c:numCache>
                <c:formatCode>General</c:formatCode>
                <c:ptCount val="1"/>
                <c:pt idx="0">
                  <c:v>480.04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0-4FB4-8647-5A469904EBD7}"/>
            </c:ext>
          </c:extLst>
        </c:ser>
        <c:ser>
          <c:idx val="8"/>
          <c:order val="8"/>
          <c:tx>
            <c:strRef>
              <c:f>'W-49'!$B$47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E37-4FFC-B5F4-7ABA1FA061C1}"/>
            </c:ext>
          </c:extLst>
        </c:ser>
        <c:ser>
          <c:idx val="9"/>
          <c:order val="9"/>
          <c:tx>
            <c:strRef>
              <c:f>'W-49'!$B$48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'W-49'!$C$48</c:f>
              <c:numCache>
                <c:formatCode>General</c:formatCode>
                <c:ptCount val="1"/>
                <c:pt idx="0">
                  <c:v>20.190000000000001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7-4FFC-B5F4-7ABA1FA061C1}"/>
            </c:ext>
          </c:extLst>
        </c:ser>
        <c:ser>
          <c:idx val="10"/>
          <c:order val="10"/>
          <c:tx>
            <c:strRef>
              <c:f>'W-49'!$B$49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'W-49'!$C$49</c:f>
              <c:numCache>
                <c:formatCode>General</c:formatCode>
                <c:ptCount val="1"/>
                <c:pt idx="0">
                  <c:v>1050.78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7-4FFC-B5F4-7ABA1FA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71910383837592"/>
          <c:y val="0.50192027210559231"/>
          <c:w val="0.12428093476267274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W-49 Softball Field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'W-49'!$O$39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1-4B85-9204-F7894480863E}"/>
            </c:ext>
          </c:extLst>
        </c:ser>
        <c:ser>
          <c:idx val="1"/>
          <c:order val="1"/>
          <c:tx>
            <c:strRef>
              <c:f>'W-49'!$O$40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1-4B85-9204-F7894480863E}"/>
            </c:ext>
          </c:extLst>
        </c:ser>
        <c:ser>
          <c:idx val="2"/>
          <c:order val="2"/>
          <c:tx>
            <c:strRef>
              <c:f>'W-49'!$O$41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11E1-4B85-9204-F7894480863E}"/>
            </c:ext>
          </c:extLst>
        </c:ser>
        <c:ser>
          <c:idx val="3"/>
          <c:order val="3"/>
          <c:tx>
            <c:strRef>
              <c:f>'W-49'!$O$42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C-4E54-8323-2F4018807FD1}"/>
            </c:ext>
          </c:extLst>
        </c:ser>
        <c:ser>
          <c:idx val="4"/>
          <c:order val="4"/>
          <c:tx>
            <c:strRef>
              <c:f>'W-49'!$O$43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C-4E54-8323-2F4018807FD1}"/>
            </c:ext>
          </c:extLst>
        </c:ser>
        <c:ser>
          <c:idx val="5"/>
          <c:order val="5"/>
          <c:tx>
            <c:strRef>
              <c:f>'W-49'!$O$44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6FD-4E25-970C-1EE1FBA51D3B}"/>
            </c:ext>
          </c:extLst>
        </c:ser>
        <c:ser>
          <c:idx val="6"/>
          <c:order val="6"/>
          <c:tx>
            <c:strRef>
              <c:f>'W-49'!$O$45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D-4E25-970C-1EE1FBA51D3B}"/>
            </c:ext>
          </c:extLst>
        </c:ser>
        <c:ser>
          <c:idx val="7"/>
          <c:order val="7"/>
          <c:tx>
            <c:strRef>
              <c:f>'W-49'!$O$46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'W-49'!$P$46</c:f>
              <c:numCache>
                <c:formatCode>General</c:formatCode>
                <c:ptCount val="1"/>
                <c:pt idx="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D-4E25-970C-1EE1FBA51D3B}"/>
            </c:ext>
          </c:extLst>
        </c:ser>
        <c:ser>
          <c:idx val="8"/>
          <c:order val="8"/>
          <c:tx>
            <c:strRef>
              <c:f>'W-49'!$O$47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529-4E09-9178-8FC7C0873C23}"/>
            </c:ext>
          </c:extLst>
        </c:ser>
        <c:ser>
          <c:idx val="9"/>
          <c:order val="9"/>
          <c:tx>
            <c:strRef>
              <c:f>'W-49'!$O$48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9-4E09-9178-8FC7C0873C23}"/>
            </c:ext>
          </c:extLst>
        </c:ser>
        <c:ser>
          <c:idx val="10"/>
          <c:order val="10"/>
          <c:tx>
            <c:strRef>
              <c:f>'W-49'!$O$49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'W-49'!$P$38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'W-49'!$P$49</c:f>
              <c:numCache>
                <c:formatCode>General</c:formatCode>
                <c:ptCount val="1"/>
                <c:pt idx="0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9-4E09-9178-8FC7C0873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429075096956166"/>
          <c:y val="0.50192027210559231"/>
          <c:w val="0.12570920370490879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W-56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'W-56'!$B$39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'W-56'!$C$39</c:f>
              <c:numCache>
                <c:formatCode>General</c:formatCode>
                <c:ptCount val="1"/>
                <c:pt idx="0">
                  <c:v>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7-4EB3-BEFB-9313EE52545D}"/>
            </c:ext>
          </c:extLst>
        </c:ser>
        <c:ser>
          <c:idx val="1"/>
          <c:order val="1"/>
          <c:tx>
            <c:strRef>
              <c:f>'W-56'!$B$40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'W-56'!$C$40</c:f>
              <c:numCache>
                <c:formatCode>General</c:formatCode>
                <c:ptCount val="1"/>
                <c:pt idx="0">
                  <c:v>104.78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7-4EB3-BEFB-9313EE52545D}"/>
            </c:ext>
          </c:extLst>
        </c:ser>
        <c:ser>
          <c:idx val="2"/>
          <c:order val="2"/>
          <c:tx>
            <c:strRef>
              <c:f>'W-56'!$B$41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CEC7-4EB3-BEFB-9313EE52545D}"/>
            </c:ext>
          </c:extLst>
        </c:ser>
        <c:ser>
          <c:idx val="3"/>
          <c:order val="3"/>
          <c:tx>
            <c:strRef>
              <c:f>'W-56'!$B$42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'W-56'!$C$42</c:f>
              <c:numCache>
                <c:formatCode>General</c:formatCode>
                <c:ptCount val="1"/>
                <c:pt idx="0">
                  <c:v>124.54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C7-4EB3-BEFB-9313EE52545D}"/>
            </c:ext>
          </c:extLst>
        </c:ser>
        <c:ser>
          <c:idx val="4"/>
          <c:order val="4"/>
          <c:tx>
            <c:strRef>
              <c:f>'W-56'!$B$43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'W-56'!$C$43</c:f>
              <c:numCache>
                <c:formatCode>General</c:formatCode>
                <c:ptCount val="1"/>
                <c:pt idx="0">
                  <c:v>140.4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4-4EA5-BA11-880EEF8F4CC8}"/>
            </c:ext>
          </c:extLst>
        </c:ser>
        <c:ser>
          <c:idx val="5"/>
          <c:order val="5"/>
          <c:tx>
            <c:strRef>
              <c:f>'W-56'!$B$44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86D-4396-9E47-FEB812CDE450}"/>
            </c:ext>
          </c:extLst>
        </c:ser>
        <c:ser>
          <c:idx val="6"/>
          <c:order val="6"/>
          <c:tx>
            <c:strRef>
              <c:f>'W-56'!$B$45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'W-56'!$C$45</c:f>
              <c:numCache>
                <c:formatCode>General</c:formatCode>
                <c:ptCount val="1"/>
                <c:pt idx="0">
                  <c:v>133.38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D-4396-9E47-FEB812CDE450}"/>
            </c:ext>
          </c:extLst>
        </c:ser>
        <c:ser>
          <c:idx val="7"/>
          <c:order val="7"/>
          <c:tx>
            <c:strRef>
              <c:f>'W-56'!$B$46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'W-56'!$C$46</c:f>
              <c:numCache>
                <c:formatCode>General</c:formatCode>
                <c:ptCount val="1"/>
                <c:pt idx="0">
                  <c:v>141.65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6D-4396-9E47-FEB812CDE450}"/>
            </c:ext>
          </c:extLst>
        </c:ser>
        <c:ser>
          <c:idx val="8"/>
          <c:order val="8"/>
          <c:tx>
            <c:strRef>
              <c:f>'W-56'!$B$47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055-433A-8E6E-501692D34086}"/>
            </c:ext>
          </c:extLst>
        </c:ser>
        <c:ser>
          <c:idx val="9"/>
          <c:order val="9"/>
          <c:tx>
            <c:strRef>
              <c:f>'W-56'!$B$48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'W-56'!$C$48</c:f>
              <c:numCache>
                <c:formatCode>General</c:formatCode>
                <c:ptCount val="1"/>
                <c:pt idx="0">
                  <c:v>75.91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5-433A-8E6E-501692D34086}"/>
            </c:ext>
          </c:extLst>
        </c:ser>
        <c:ser>
          <c:idx val="10"/>
          <c:order val="10"/>
          <c:tx>
            <c:strRef>
              <c:f>'W-56'!$B$49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'W-56'!$C$49</c:f>
              <c:numCache>
                <c:formatCode>General</c:formatCode>
                <c:ptCount val="1"/>
                <c:pt idx="0">
                  <c:v>140.71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55-433A-8E6E-501692D34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789872607387487"/>
          <c:y val="0.50192027210559231"/>
          <c:w val="0.12210132639124417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Total Water Usage Per Account By Month And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83066455033041819"/>
          <c:h val="0.86024354513825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'Usage Overview'!$B$38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Overview'!$C$38:$M$38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22</c:v>
                </c:pt>
                <c:pt idx="4">
                  <c:v>51</c:v>
                </c:pt>
                <c:pt idx="5">
                  <c:v>57</c:v>
                </c:pt>
                <c:pt idx="6">
                  <c:v>705</c:v>
                </c:pt>
                <c:pt idx="7">
                  <c:v>0</c:v>
                </c:pt>
                <c:pt idx="8">
                  <c:v>0</c:v>
                </c:pt>
                <c:pt idx="9">
                  <c:v>150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5-42C1-A06B-E2486A624EF1}"/>
            </c:ext>
          </c:extLst>
        </c:ser>
        <c:ser>
          <c:idx val="1"/>
          <c:order val="1"/>
          <c:tx>
            <c:strRef>
              <c:f>'Usage Overview'!$B$39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Overview'!$C$39:$M$39</c:f>
              <c:numCache>
                <c:formatCode>General</c:formatCode>
                <c:ptCount val="11"/>
                <c:pt idx="0">
                  <c:v>43</c:v>
                </c:pt>
                <c:pt idx="1">
                  <c:v>190</c:v>
                </c:pt>
                <c:pt idx="2">
                  <c:v>47</c:v>
                </c:pt>
                <c:pt idx="3">
                  <c:v>894</c:v>
                </c:pt>
                <c:pt idx="4">
                  <c:v>850</c:v>
                </c:pt>
                <c:pt idx="5">
                  <c:v>278</c:v>
                </c:pt>
                <c:pt idx="6">
                  <c:v>490</c:v>
                </c:pt>
                <c:pt idx="7">
                  <c:v>0</c:v>
                </c:pt>
                <c:pt idx="8">
                  <c:v>22</c:v>
                </c:pt>
                <c:pt idx="9">
                  <c:v>1401</c:v>
                </c:pt>
                <c:pt idx="10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5-42C1-A06B-E2486A624EF1}"/>
            </c:ext>
          </c:extLst>
        </c:ser>
        <c:ser>
          <c:idx val="2"/>
          <c:order val="2"/>
          <c:tx>
            <c:strRef>
              <c:f>'Usage Overview'!$B$40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Overview'!$C$40:$M$40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1A25-42C1-A06B-E2486A624EF1}"/>
            </c:ext>
          </c:extLst>
        </c:ser>
        <c:ser>
          <c:idx val="3"/>
          <c:order val="3"/>
          <c:tx>
            <c:strRef>
              <c:f>'Usage Overview'!$B$41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Overview'!$C$41:$M$41</c:f>
              <c:numCache>
                <c:formatCode>General</c:formatCode>
                <c:ptCount val="11"/>
                <c:pt idx="0">
                  <c:v>65</c:v>
                </c:pt>
                <c:pt idx="1">
                  <c:v>116</c:v>
                </c:pt>
                <c:pt idx="2">
                  <c:v>1</c:v>
                </c:pt>
                <c:pt idx="3">
                  <c:v>109</c:v>
                </c:pt>
                <c:pt idx="4">
                  <c:v>515</c:v>
                </c:pt>
                <c:pt idx="5">
                  <c:v>182</c:v>
                </c:pt>
                <c:pt idx="6">
                  <c:v>490</c:v>
                </c:pt>
                <c:pt idx="7">
                  <c:v>0</c:v>
                </c:pt>
                <c:pt idx="8">
                  <c:v>26</c:v>
                </c:pt>
                <c:pt idx="9">
                  <c:v>774</c:v>
                </c:pt>
                <c:pt idx="10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5-42C1-A06B-E2486A624EF1}"/>
            </c:ext>
          </c:extLst>
        </c:ser>
        <c:ser>
          <c:idx val="4"/>
          <c:order val="4"/>
          <c:tx>
            <c:strRef>
              <c:f>'Usage Overview'!$B$42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Overview'!$C$42:$M$42</c:f>
              <c:numCache>
                <c:formatCode>General</c:formatCode>
                <c:ptCount val="11"/>
                <c:pt idx="0">
                  <c:v>60</c:v>
                </c:pt>
                <c:pt idx="1">
                  <c:v>294</c:v>
                </c:pt>
                <c:pt idx="2">
                  <c:v>56</c:v>
                </c:pt>
                <c:pt idx="3">
                  <c:v>1208</c:v>
                </c:pt>
                <c:pt idx="4">
                  <c:v>734</c:v>
                </c:pt>
                <c:pt idx="5">
                  <c:v>438</c:v>
                </c:pt>
                <c:pt idx="6">
                  <c:v>630</c:v>
                </c:pt>
                <c:pt idx="7">
                  <c:v>0</c:v>
                </c:pt>
                <c:pt idx="8">
                  <c:v>30</c:v>
                </c:pt>
                <c:pt idx="9">
                  <c:v>2156</c:v>
                </c:pt>
                <c:pt idx="10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A-43F6-8246-A4684D6C6C07}"/>
            </c:ext>
          </c:extLst>
        </c:ser>
        <c:ser>
          <c:idx val="5"/>
          <c:order val="5"/>
          <c:tx>
            <c:strRef>
              <c:f>'Usage Overview'!$B$43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Overview'!$C$43:$M$43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B76A-4B27-A498-8F8D445DA811}"/>
            </c:ext>
          </c:extLst>
        </c:ser>
        <c:ser>
          <c:idx val="6"/>
          <c:order val="6"/>
          <c:tx>
            <c:strRef>
              <c:f>'Usage Overview'!$B$44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Overview'!$C$44:$M$44</c:f>
              <c:numCache>
                <c:formatCode>General</c:formatCode>
                <c:ptCount val="11"/>
                <c:pt idx="0">
                  <c:v>71</c:v>
                </c:pt>
                <c:pt idx="1">
                  <c:v>51</c:v>
                </c:pt>
                <c:pt idx="2">
                  <c:v>1</c:v>
                </c:pt>
                <c:pt idx="3">
                  <c:v>121</c:v>
                </c:pt>
                <c:pt idx="4">
                  <c:v>661</c:v>
                </c:pt>
                <c:pt idx="5">
                  <c:v>236</c:v>
                </c:pt>
                <c:pt idx="6">
                  <c:v>435</c:v>
                </c:pt>
                <c:pt idx="7">
                  <c:v>0</c:v>
                </c:pt>
                <c:pt idx="8">
                  <c:v>28</c:v>
                </c:pt>
                <c:pt idx="9">
                  <c:v>968</c:v>
                </c:pt>
                <c:pt idx="1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A-4B27-A498-8F8D445DA811}"/>
            </c:ext>
          </c:extLst>
        </c:ser>
        <c:ser>
          <c:idx val="7"/>
          <c:order val="7"/>
          <c:tx>
            <c:strRef>
              <c:f>'Usage Overview'!$B$45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Overview'!$C$45:$M$45</c:f>
              <c:numCache>
                <c:formatCode>General</c:formatCode>
                <c:ptCount val="11"/>
                <c:pt idx="0">
                  <c:v>50</c:v>
                </c:pt>
                <c:pt idx="1">
                  <c:v>213</c:v>
                </c:pt>
                <c:pt idx="2">
                  <c:v>18</c:v>
                </c:pt>
                <c:pt idx="3">
                  <c:v>1127</c:v>
                </c:pt>
                <c:pt idx="4">
                  <c:v>734</c:v>
                </c:pt>
                <c:pt idx="5">
                  <c:v>352</c:v>
                </c:pt>
                <c:pt idx="6">
                  <c:v>715</c:v>
                </c:pt>
                <c:pt idx="7">
                  <c:v>104</c:v>
                </c:pt>
                <c:pt idx="8">
                  <c:v>30</c:v>
                </c:pt>
                <c:pt idx="9">
                  <c:v>1800</c:v>
                </c:pt>
                <c:pt idx="10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6A-4B27-A498-8F8D445DA811}"/>
            </c:ext>
          </c:extLst>
        </c:ser>
        <c:ser>
          <c:idx val="8"/>
          <c:order val="8"/>
          <c:tx>
            <c:strRef>
              <c:f>'Usage Overview'!$B$46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Overview'!$C$46:$M$46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206B-4139-BCE3-1FB520790DA4}"/>
            </c:ext>
          </c:extLst>
        </c:ser>
        <c:ser>
          <c:idx val="9"/>
          <c:order val="9"/>
          <c:tx>
            <c:strRef>
              <c:f>'Usage Overview'!$B$47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Overview'!$C$47:$M$47</c:f>
              <c:numCache>
                <c:formatCode>General</c:formatCode>
                <c:ptCount val="11"/>
                <c:pt idx="0">
                  <c:v>71</c:v>
                </c:pt>
                <c:pt idx="1">
                  <c:v>26</c:v>
                </c:pt>
                <c:pt idx="2">
                  <c:v>0</c:v>
                </c:pt>
                <c:pt idx="3">
                  <c:v>92</c:v>
                </c:pt>
                <c:pt idx="4">
                  <c:v>868</c:v>
                </c:pt>
                <c:pt idx="5">
                  <c:v>207</c:v>
                </c:pt>
                <c:pt idx="6">
                  <c:v>560</c:v>
                </c:pt>
                <c:pt idx="7">
                  <c:v>0</c:v>
                </c:pt>
                <c:pt idx="8">
                  <c:v>15</c:v>
                </c:pt>
                <c:pt idx="9">
                  <c:v>413</c:v>
                </c:pt>
                <c:pt idx="10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B-4139-BCE3-1FB520790DA4}"/>
            </c:ext>
          </c:extLst>
        </c:ser>
        <c:ser>
          <c:idx val="10"/>
          <c:order val="10"/>
          <c:tx>
            <c:strRef>
              <c:f>'Usage Overview'!$B$48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'Usage Overview'!$C$37:$M$37</c:f>
              <c:strCache>
                <c:ptCount val="11"/>
                <c:pt idx="0">
                  <c:v>W-6</c:v>
                </c:pt>
                <c:pt idx="1">
                  <c:v>W-25</c:v>
                </c:pt>
                <c:pt idx="2">
                  <c:v>W-32</c:v>
                </c:pt>
                <c:pt idx="3">
                  <c:v>W-33</c:v>
                </c:pt>
                <c:pt idx="4">
                  <c:v>W-35</c:v>
                </c:pt>
                <c:pt idx="5">
                  <c:v>W-42</c:v>
                </c:pt>
                <c:pt idx="6">
                  <c:v>W-47</c:v>
                </c:pt>
                <c:pt idx="7">
                  <c:v>W-49</c:v>
                </c:pt>
                <c:pt idx="8">
                  <c:v>W-56</c:v>
                </c:pt>
                <c:pt idx="9">
                  <c:v>W-58</c:v>
                </c:pt>
                <c:pt idx="10">
                  <c:v>W-69</c:v>
                </c:pt>
              </c:strCache>
            </c:strRef>
          </c:cat>
          <c:val>
            <c:numRef>
              <c:f>'Usage Overview'!$C$48:$M$48</c:f>
              <c:numCache>
                <c:formatCode>General</c:formatCode>
                <c:ptCount val="11"/>
                <c:pt idx="0">
                  <c:v>55</c:v>
                </c:pt>
                <c:pt idx="1">
                  <c:v>139</c:v>
                </c:pt>
                <c:pt idx="2">
                  <c:v>7</c:v>
                </c:pt>
                <c:pt idx="3">
                  <c:v>1104</c:v>
                </c:pt>
                <c:pt idx="4">
                  <c:v>585</c:v>
                </c:pt>
                <c:pt idx="5">
                  <c:v>204</c:v>
                </c:pt>
                <c:pt idx="6">
                  <c:v>600</c:v>
                </c:pt>
                <c:pt idx="7">
                  <c:v>224</c:v>
                </c:pt>
                <c:pt idx="8">
                  <c:v>24</c:v>
                </c:pt>
                <c:pt idx="9">
                  <c:v>1588</c:v>
                </c:pt>
                <c:pt idx="10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6B-4139-BCE3-1FB520790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Usage</a:t>
                </a:r>
                <a:r>
                  <a:rPr lang="en-US" baseline="0"/>
                  <a:t> (CCF)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824842052846158E-3"/>
              <c:y val="0.49194827126123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027136687807654"/>
          <c:y val="0.50192027954337037"/>
          <c:w val="7.9728631079821255E-2"/>
          <c:h val="0.35974088994689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W-56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'W-56'!$O$39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6-4D5B-9D17-AE2DA3250AFD}"/>
            </c:ext>
          </c:extLst>
        </c:ser>
        <c:ser>
          <c:idx val="1"/>
          <c:order val="1"/>
          <c:tx>
            <c:strRef>
              <c:f>'W-56'!$O$40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'W-56'!$P$40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6-4D5B-9D17-AE2DA3250AFD}"/>
            </c:ext>
          </c:extLst>
        </c:ser>
        <c:ser>
          <c:idx val="2"/>
          <c:order val="2"/>
          <c:tx>
            <c:strRef>
              <c:f>'W-56'!$O$41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CD16-4D5B-9D17-AE2DA3250AFD}"/>
            </c:ext>
          </c:extLst>
        </c:ser>
        <c:ser>
          <c:idx val="3"/>
          <c:order val="3"/>
          <c:tx>
            <c:strRef>
              <c:f>'W-56'!$O$42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D-46B0-87F7-677D0BBB1090}"/>
            </c:ext>
          </c:extLst>
        </c:ser>
        <c:ser>
          <c:idx val="4"/>
          <c:order val="4"/>
          <c:tx>
            <c:strRef>
              <c:f>'W-56'!$O$43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'W-56'!$P$43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D-46B0-87F7-677D0BBB1090}"/>
            </c:ext>
          </c:extLst>
        </c:ser>
        <c:ser>
          <c:idx val="5"/>
          <c:order val="5"/>
          <c:tx>
            <c:strRef>
              <c:f>'W-56'!$O$44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3B1-4B9F-B13E-FD0EBBD73914}"/>
            </c:ext>
          </c:extLst>
        </c:ser>
        <c:ser>
          <c:idx val="6"/>
          <c:order val="6"/>
          <c:tx>
            <c:strRef>
              <c:f>'W-56'!$O$45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'W-56'!$P$45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1-4B9F-B13E-FD0EBBD73914}"/>
            </c:ext>
          </c:extLst>
        </c:ser>
        <c:ser>
          <c:idx val="7"/>
          <c:order val="7"/>
          <c:tx>
            <c:strRef>
              <c:f>'W-56'!$O$46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'W-56'!$P$46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B1-4B9F-B13E-FD0EBBD73914}"/>
            </c:ext>
          </c:extLst>
        </c:ser>
        <c:ser>
          <c:idx val="8"/>
          <c:order val="8"/>
          <c:tx>
            <c:strRef>
              <c:f>'W-56'!$O$47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1CB-44DA-93F4-307033A2B485}"/>
            </c:ext>
          </c:extLst>
        </c:ser>
        <c:ser>
          <c:idx val="9"/>
          <c:order val="9"/>
          <c:tx>
            <c:strRef>
              <c:f>'W-56'!$O$48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B-44DA-93F4-307033A2B485}"/>
            </c:ext>
          </c:extLst>
        </c:ser>
        <c:ser>
          <c:idx val="10"/>
          <c:order val="10"/>
          <c:tx>
            <c:strRef>
              <c:f>'W-56'!$O$49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'W-56'!$P$49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CB-44DA-93F4-307033A2B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136889940039541"/>
          <c:y val="0.50192027210559231"/>
          <c:w val="0.12863111623242215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W-58 Waller Irrigation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'W-58'!$B$39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'W-58'!$C$39</c:f>
              <c:numCache>
                <c:formatCode>General</c:formatCode>
                <c:ptCount val="1"/>
                <c:pt idx="0">
                  <c:v>701.25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B-4C80-97D2-F747F36EC07D}"/>
            </c:ext>
          </c:extLst>
        </c:ser>
        <c:ser>
          <c:idx val="1"/>
          <c:order val="1"/>
          <c:tx>
            <c:strRef>
              <c:f>'W-58'!$B$40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'W-58'!$C$40</c:f>
              <c:numCache>
                <c:formatCode>General</c:formatCode>
                <c:ptCount val="1"/>
                <c:pt idx="0">
                  <c:v>6268.2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B-4C80-97D2-F747F36EC07D}"/>
            </c:ext>
          </c:extLst>
        </c:ser>
        <c:ser>
          <c:idx val="2"/>
          <c:order val="2"/>
          <c:tx>
            <c:strRef>
              <c:f>'W-58'!$B$41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427B-4C80-97D2-F747F36EC07D}"/>
            </c:ext>
          </c:extLst>
        </c:ser>
        <c:ser>
          <c:idx val="3"/>
          <c:order val="3"/>
          <c:tx>
            <c:strRef>
              <c:f>'W-58'!$B$42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'W-58'!$C$42</c:f>
              <c:numCache>
                <c:formatCode>General</c:formatCode>
                <c:ptCount val="1"/>
                <c:pt idx="0">
                  <c:v>3459.64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E-46C7-8A6B-E4F89CC26C1C}"/>
            </c:ext>
          </c:extLst>
        </c:ser>
        <c:ser>
          <c:idx val="4"/>
          <c:order val="4"/>
          <c:tx>
            <c:strRef>
              <c:f>'W-58'!$B$43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'W-58'!$C$43</c:f>
              <c:numCache>
                <c:formatCode>General</c:formatCode>
                <c:ptCount val="1"/>
                <c:pt idx="0">
                  <c:v>9629.4599999999991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E-46C7-8A6B-E4F89CC26C1C}"/>
            </c:ext>
          </c:extLst>
        </c:ser>
        <c:ser>
          <c:idx val="5"/>
          <c:order val="5"/>
          <c:tx>
            <c:strRef>
              <c:f>'W-58'!$B$44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6AB-4708-9243-4DE67276672C}"/>
            </c:ext>
          </c:extLst>
        </c:ser>
        <c:ser>
          <c:idx val="6"/>
          <c:order val="6"/>
          <c:tx>
            <c:strRef>
              <c:f>'W-58'!$B$45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'W-58'!$C$45</c:f>
              <c:numCache>
                <c:formatCode>General</c:formatCode>
                <c:ptCount val="1"/>
                <c:pt idx="0">
                  <c:v>4317.22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B-4708-9243-4DE67276672C}"/>
            </c:ext>
          </c:extLst>
        </c:ser>
        <c:ser>
          <c:idx val="7"/>
          <c:order val="7"/>
          <c:tx>
            <c:strRef>
              <c:f>'W-58'!$B$46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'W-58'!$C$46</c:f>
              <c:numCache>
                <c:formatCode>General</c:formatCode>
                <c:ptCount val="1"/>
                <c:pt idx="0">
                  <c:v>8044.54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B-4708-9243-4DE67276672C}"/>
            </c:ext>
          </c:extLst>
        </c:ser>
        <c:ser>
          <c:idx val="8"/>
          <c:order val="8"/>
          <c:tx>
            <c:strRef>
              <c:f>'W-58'!$B$47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67E-43B7-B9D9-89302BC11027}"/>
            </c:ext>
          </c:extLst>
        </c:ser>
        <c:ser>
          <c:idx val="9"/>
          <c:order val="9"/>
          <c:tx>
            <c:strRef>
              <c:f>'W-58'!$B$48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'W-58'!$C$48</c:f>
              <c:numCache>
                <c:formatCode>General</c:formatCode>
                <c:ptCount val="1"/>
                <c:pt idx="0">
                  <c:v>1863.84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E-43B7-B9D9-89302BC11027}"/>
            </c:ext>
          </c:extLst>
        </c:ser>
        <c:ser>
          <c:idx val="10"/>
          <c:order val="10"/>
          <c:tx>
            <c:strRef>
              <c:f>'W-58'!$B$49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'W-58'!$C$49</c:f>
              <c:numCache>
                <c:formatCode>General</c:formatCode>
                <c:ptCount val="1"/>
                <c:pt idx="0">
                  <c:v>6563.59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E-43B7-B9D9-89302BC11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686462384973"/>
          <c:y val="0.50192027210559231"/>
          <c:w val="0.12353129898343615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W-58 Waller Irrigation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'W-58'!$O$39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'W-58'!$P$39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7-426B-A33D-2066D2CBFDCA}"/>
            </c:ext>
          </c:extLst>
        </c:ser>
        <c:ser>
          <c:idx val="1"/>
          <c:order val="1"/>
          <c:tx>
            <c:strRef>
              <c:f>'W-58'!$O$40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'W-58'!$P$40</c:f>
              <c:numCache>
                <c:formatCode>General</c:formatCode>
                <c:ptCount val="1"/>
                <c:pt idx="0">
                  <c:v>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7-426B-A33D-2066D2CBFDCA}"/>
            </c:ext>
          </c:extLst>
        </c:ser>
        <c:ser>
          <c:idx val="2"/>
          <c:order val="2"/>
          <c:tx>
            <c:strRef>
              <c:f>'W-58'!$O$41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0C27-426B-A33D-2066D2CBFDCA}"/>
            </c:ext>
          </c:extLst>
        </c:ser>
        <c:ser>
          <c:idx val="3"/>
          <c:order val="3"/>
          <c:tx>
            <c:strRef>
              <c:f>'W-58'!$O$42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'W-58'!$P$42</c:f>
              <c:numCache>
                <c:formatCode>General</c:formatCode>
                <c:ptCount val="1"/>
                <c:pt idx="0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8-4DDA-8D9F-061536B6D1BD}"/>
            </c:ext>
          </c:extLst>
        </c:ser>
        <c:ser>
          <c:idx val="4"/>
          <c:order val="4"/>
          <c:tx>
            <c:strRef>
              <c:f>'W-58'!$O$43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'W-58'!$P$43</c:f>
              <c:numCache>
                <c:formatCode>General</c:formatCode>
                <c:ptCount val="1"/>
                <c:pt idx="0">
                  <c:v>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8-4DDA-8D9F-061536B6D1BD}"/>
            </c:ext>
          </c:extLst>
        </c:ser>
        <c:ser>
          <c:idx val="5"/>
          <c:order val="5"/>
          <c:tx>
            <c:strRef>
              <c:f>'W-58'!$O$44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2E2-4282-AE0B-A551461341D2}"/>
            </c:ext>
          </c:extLst>
        </c:ser>
        <c:ser>
          <c:idx val="6"/>
          <c:order val="6"/>
          <c:tx>
            <c:strRef>
              <c:f>'W-58'!$O$45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'W-58'!$P$45</c:f>
              <c:numCache>
                <c:formatCode>General</c:formatCode>
                <c:ptCount val="1"/>
                <c:pt idx="0">
                  <c:v>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2-4282-AE0B-A551461341D2}"/>
            </c:ext>
          </c:extLst>
        </c:ser>
        <c:ser>
          <c:idx val="7"/>
          <c:order val="7"/>
          <c:tx>
            <c:strRef>
              <c:f>'W-58'!$O$46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'W-58'!$P$46</c:f>
              <c:numCache>
                <c:formatCode>General</c:formatCode>
                <c:ptCount val="1"/>
                <c:pt idx="0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2-4282-AE0B-A551461341D2}"/>
            </c:ext>
          </c:extLst>
        </c:ser>
        <c:ser>
          <c:idx val="8"/>
          <c:order val="8"/>
          <c:tx>
            <c:strRef>
              <c:f>'W-58'!$O$47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9A8-409D-96BB-B14C190DC144}"/>
            </c:ext>
          </c:extLst>
        </c:ser>
        <c:ser>
          <c:idx val="9"/>
          <c:order val="9"/>
          <c:tx>
            <c:strRef>
              <c:f>'W-58'!$O$48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'W-58'!$P$48</c:f>
              <c:numCache>
                <c:formatCode>General</c:formatCode>
                <c:ptCount val="1"/>
                <c:pt idx="0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8-409D-96BB-B14C190DC144}"/>
            </c:ext>
          </c:extLst>
        </c:ser>
        <c:ser>
          <c:idx val="10"/>
          <c:order val="10"/>
          <c:tx>
            <c:strRef>
              <c:f>'W-58'!$O$49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'W-58'!$P$38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'W-58'!$P$49</c:f>
              <c:numCache>
                <c:formatCode>General</c:formatCode>
                <c:ptCount val="1"/>
                <c:pt idx="0">
                  <c:v>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A8-409D-96BB-B14C190DC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11251179809424"/>
          <c:y val="0.50192027210559231"/>
          <c:w val="0.12388749631148177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W-69 TIUA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'W-69'!$B$39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'W-69'!$C$39</c:f>
              <c:numCache>
                <c:formatCode>General</c:formatCode>
                <c:ptCount val="1"/>
                <c:pt idx="0">
                  <c:v>44.95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1-4EEF-93A0-DF6A22A88D02}"/>
            </c:ext>
          </c:extLst>
        </c:ser>
        <c:ser>
          <c:idx val="1"/>
          <c:order val="1"/>
          <c:tx>
            <c:strRef>
              <c:f>'W-69'!$B$40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'W-69'!$C$40</c:f>
              <c:numCache>
                <c:formatCode>General</c:formatCode>
                <c:ptCount val="1"/>
                <c:pt idx="0">
                  <c:v>1561.12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1-4EEF-93A0-DF6A22A88D02}"/>
            </c:ext>
          </c:extLst>
        </c:ser>
        <c:ser>
          <c:idx val="2"/>
          <c:order val="2"/>
          <c:tx>
            <c:strRef>
              <c:f>'W-69'!$B$41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4621-4EEF-93A0-DF6A22A88D02}"/>
            </c:ext>
          </c:extLst>
        </c:ser>
        <c:ser>
          <c:idx val="3"/>
          <c:order val="3"/>
          <c:tx>
            <c:strRef>
              <c:f>'W-69'!$B$42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'W-69'!$C$42</c:f>
              <c:numCache>
                <c:formatCode>General</c:formatCode>
                <c:ptCount val="1"/>
                <c:pt idx="0">
                  <c:v>942.31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E-450B-A9DB-BD4857242ED8}"/>
            </c:ext>
          </c:extLst>
        </c:ser>
        <c:ser>
          <c:idx val="4"/>
          <c:order val="4"/>
          <c:tx>
            <c:strRef>
              <c:f>'W-69'!$B$43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'W-69'!$C$43</c:f>
              <c:numCache>
                <c:formatCode>General</c:formatCode>
                <c:ptCount val="1"/>
                <c:pt idx="0">
                  <c:v>2086.46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E-450B-A9DB-BD4857242ED8}"/>
            </c:ext>
          </c:extLst>
        </c:ser>
        <c:ser>
          <c:idx val="5"/>
          <c:order val="5"/>
          <c:tx>
            <c:strRef>
              <c:f>'W-69'!$B$44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5AF-4E3A-B862-E7A242A5D0A7}"/>
            </c:ext>
          </c:extLst>
        </c:ser>
        <c:ser>
          <c:idx val="6"/>
          <c:order val="6"/>
          <c:tx>
            <c:strRef>
              <c:f>'W-69'!$B$45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'W-69'!$C$45</c:f>
              <c:numCache>
                <c:formatCode>General</c:formatCode>
                <c:ptCount val="1"/>
                <c:pt idx="0">
                  <c:v>1419.73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F-4E3A-B862-E7A242A5D0A7}"/>
            </c:ext>
          </c:extLst>
        </c:ser>
        <c:ser>
          <c:idx val="7"/>
          <c:order val="7"/>
          <c:tx>
            <c:strRef>
              <c:f>'W-69'!$B$46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'W-69'!$C$46</c:f>
              <c:numCache>
                <c:formatCode>General</c:formatCode>
                <c:ptCount val="1"/>
                <c:pt idx="0">
                  <c:v>1814.88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F-4E3A-B862-E7A242A5D0A7}"/>
            </c:ext>
          </c:extLst>
        </c:ser>
        <c:ser>
          <c:idx val="8"/>
          <c:order val="8"/>
          <c:tx>
            <c:strRef>
              <c:f>'W-69'!$B$47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FF6-4494-A5BA-9044A41FA588}"/>
            </c:ext>
          </c:extLst>
        </c:ser>
        <c:ser>
          <c:idx val="9"/>
          <c:order val="9"/>
          <c:tx>
            <c:strRef>
              <c:f>'W-69'!$B$48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'W-69'!$C$48</c:f>
              <c:numCache>
                <c:formatCode>General</c:formatCode>
                <c:ptCount val="1"/>
                <c:pt idx="0">
                  <c:v>1419.73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6-4494-A5BA-9044A41FA588}"/>
            </c:ext>
          </c:extLst>
        </c:ser>
        <c:ser>
          <c:idx val="10"/>
          <c:order val="10"/>
          <c:tx>
            <c:strRef>
              <c:f>'W-69'!$B$49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'W-69'!$C$49</c:f>
              <c:numCache>
                <c:formatCode>General</c:formatCode>
                <c:ptCount val="1"/>
                <c:pt idx="0">
                  <c:v>1398.86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6-4494-A5BA-9044A41FA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971295458483344"/>
          <c:y val="0.50192027210559231"/>
          <c:w val="0.13028700083818193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effectLst/>
              </a:rPr>
              <a:t>W-69</a:t>
            </a:r>
            <a:r>
              <a:rPr lang="en-US" baseline="0">
                <a:effectLst/>
              </a:rPr>
              <a:t> TIUA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'W-69'!$O$39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'W-69'!$P$39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E-49DE-953B-39C7C3CED8A5}"/>
            </c:ext>
          </c:extLst>
        </c:ser>
        <c:ser>
          <c:idx val="1"/>
          <c:order val="1"/>
          <c:tx>
            <c:strRef>
              <c:f>'W-69'!$O$40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'W-69'!$P$40</c:f>
              <c:numCache>
                <c:formatCode>General</c:formatCode>
                <c:ptCount val="1"/>
                <c:pt idx="0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BE-49DE-953B-39C7C3CED8A5}"/>
            </c:ext>
          </c:extLst>
        </c:ser>
        <c:ser>
          <c:idx val="2"/>
          <c:order val="2"/>
          <c:tx>
            <c:strRef>
              <c:f>'W-69'!$O$41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D8BE-49DE-953B-39C7C3CED8A5}"/>
            </c:ext>
          </c:extLst>
        </c:ser>
        <c:ser>
          <c:idx val="3"/>
          <c:order val="3"/>
          <c:tx>
            <c:strRef>
              <c:f>'W-69'!$O$42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'W-69'!$P$42</c:f>
              <c:numCache>
                <c:formatCode>General</c:formatCode>
                <c:ptCount val="1"/>
                <c:pt idx="0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A-424A-846E-61FF4CB42C8D}"/>
            </c:ext>
          </c:extLst>
        </c:ser>
        <c:ser>
          <c:idx val="4"/>
          <c:order val="4"/>
          <c:tx>
            <c:strRef>
              <c:f>'W-69'!$O$43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'W-69'!$P$43</c:f>
              <c:numCache>
                <c:formatCode>General</c:formatCode>
                <c:ptCount val="1"/>
                <c:pt idx="0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A-424A-846E-61FF4CB42C8D}"/>
            </c:ext>
          </c:extLst>
        </c:ser>
        <c:ser>
          <c:idx val="5"/>
          <c:order val="5"/>
          <c:tx>
            <c:strRef>
              <c:f>'W-69'!$O$44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179-4337-A06E-7C69361B4F71}"/>
            </c:ext>
          </c:extLst>
        </c:ser>
        <c:ser>
          <c:idx val="6"/>
          <c:order val="6"/>
          <c:tx>
            <c:strRef>
              <c:f>'W-69'!$O$45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'W-69'!$P$45</c:f>
              <c:numCache>
                <c:formatCode>General</c:formatCode>
                <c:ptCount val="1"/>
                <c:pt idx="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9-4337-A06E-7C69361B4F71}"/>
            </c:ext>
          </c:extLst>
        </c:ser>
        <c:ser>
          <c:idx val="7"/>
          <c:order val="7"/>
          <c:tx>
            <c:strRef>
              <c:f>'W-69'!$O$46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'W-69'!$P$46</c:f>
              <c:numCache>
                <c:formatCode>General</c:formatCode>
                <c:ptCount val="1"/>
                <c:pt idx="0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79-4337-A06E-7C69361B4F71}"/>
            </c:ext>
          </c:extLst>
        </c:ser>
        <c:ser>
          <c:idx val="8"/>
          <c:order val="8"/>
          <c:tx>
            <c:strRef>
              <c:f>'W-69'!$O$47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920-4B80-A9A1-95ECAD5440F0}"/>
            </c:ext>
          </c:extLst>
        </c:ser>
        <c:ser>
          <c:idx val="9"/>
          <c:order val="9"/>
          <c:tx>
            <c:strRef>
              <c:f>'W-69'!$O$48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'W-69'!$P$48</c:f>
              <c:numCache>
                <c:formatCode>General</c:formatCode>
                <c:ptCount val="1"/>
                <c:pt idx="0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0-4B80-A9A1-95ECAD5440F0}"/>
            </c:ext>
          </c:extLst>
        </c:ser>
        <c:ser>
          <c:idx val="10"/>
          <c:order val="10"/>
          <c:tx>
            <c:strRef>
              <c:f>'W-69'!$O$49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'W-69'!$P$38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'W-69'!$P$49</c:f>
              <c:numCache>
                <c:formatCode>General</c:formatCode>
                <c:ptCount val="1"/>
                <c:pt idx="0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0-4B80-A9A1-95ECAD544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113366384757451"/>
          <c:y val="0.50192027210559231"/>
          <c:w val="0.12886633889073726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W-6 President's House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981339146449172E-2"/>
          <c:y val="9.9351263321000541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'W-6'!$B$39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'W-6'!$C$39</c:f>
              <c:numCache>
                <c:formatCode>General</c:formatCode>
                <c:ptCount val="1"/>
                <c:pt idx="0">
                  <c:v>20.190000000000001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A-401E-917E-FC50A978470E}"/>
            </c:ext>
          </c:extLst>
        </c:ser>
        <c:ser>
          <c:idx val="1"/>
          <c:order val="1"/>
          <c:tx>
            <c:strRef>
              <c:f>'W-6'!$B$40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'W-6'!$C$40</c:f>
              <c:numCache>
                <c:formatCode>General</c:formatCode>
                <c:ptCount val="1"/>
                <c:pt idx="0">
                  <c:v>198.54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A-401E-917E-FC50A978470E}"/>
            </c:ext>
          </c:extLst>
        </c:ser>
        <c:ser>
          <c:idx val="2"/>
          <c:order val="2"/>
          <c:tx>
            <c:strRef>
              <c:f>'W-6'!$B$41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8BA-401E-917E-FC50A978470E}"/>
            </c:ext>
          </c:extLst>
        </c:ser>
        <c:ser>
          <c:idx val="3"/>
          <c:order val="3"/>
          <c:tx>
            <c:strRef>
              <c:f>'W-6'!$B$42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'W-6'!$C$42</c:f>
              <c:numCache>
                <c:formatCode>General</c:formatCode>
                <c:ptCount val="1"/>
                <c:pt idx="0">
                  <c:v>307.52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0-4C58-9528-DEFE639BD158}"/>
            </c:ext>
          </c:extLst>
        </c:ser>
        <c:ser>
          <c:idx val="4"/>
          <c:order val="4"/>
          <c:tx>
            <c:strRef>
              <c:f>'W-6'!$B$43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'W-6'!$C$43</c:f>
              <c:numCache>
                <c:formatCode>General</c:formatCode>
                <c:ptCount val="1"/>
                <c:pt idx="0">
                  <c:v>270.62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0-4C58-9528-DEFE639BD158}"/>
            </c:ext>
          </c:extLst>
        </c:ser>
        <c:ser>
          <c:idx val="5"/>
          <c:order val="5"/>
          <c:tx>
            <c:strRef>
              <c:f>'W-6'!$B$44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3CF-4009-AB32-632797BC788B}"/>
            </c:ext>
          </c:extLst>
        </c:ser>
        <c:ser>
          <c:idx val="6"/>
          <c:order val="6"/>
          <c:tx>
            <c:strRef>
              <c:f>'W-6'!$B$45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'W-6'!$C$45</c:f>
              <c:numCache>
                <c:formatCode>General</c:formatCode>
                <c:ptCount val="1"/>
                <c:pt idx="0">
                  <c:v>334.05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F-4009-AB32-632797BC788B}"/>
            </c:ext>
          </c:extLst>
        </c:ser>
        <c:ser>
          <c:idx val="7"/>
          <c:order val="7"/>
          <c:tx>
            <c:strRef>
              <c:f>'W-6'!$B$46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'W-6'!$C$46</c:f>
              <c:numCache>
                <c:formatCode>General</c:formatCode>
                <c:ptCount val="1"/>
                <c:pt idx="0">
                  <c:v>239.63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CF-4009-AB32-632797BC788B}"/>
            </c:ext>
          </c:extLst>
        </c:ser>
        <c:ser>
          <c:idx val="8"/>
          <c:order val="8"/>
          <c:tx>
            <c:strRef>
              <c:f>'W-6'!$B$47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777-49F9-AE95-F73128C1F320}"/>
            </c:ext>
          </c:extLst>
        </c:ser>
        <c:ser>
          <c:idx val="9"/>
          <c:order val="9"/>
          <c:tx>
            <c:strRef>
              <c:f>'W-6'!$B$48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'W-6'!$C$48</c:f>
              <c:numCache>
                <c:formatCode>General</c:formatCode>
                <c:ptCount val="1"/>
                <c:pt idx="0">
                  <c:v>334.05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7-49F9-AE95-F73128C1F320}"/>
            </c:ext>
          </c:extLst>
        </c:ser>
        <c:ser>
          <c:idx val="10"/>
          <c:order val="10"/>
          <c:tx>
            <c:strRef>
              <c:f>'W-6'!$B$49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'W-6'!$C$49</c:f>
              <c:numCache>
                <c:formatCode>General</c:formatCode>
                <c:ptCount val="1"/>
                <c:pt idx="0">
                  <c:v>253.17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7-49F9-AE95-F73128C1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88703097506071"/>
          <c:y val="0.50392831167188434"/>
          <c:w val="0.12411303002399163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W-6 President's House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'W-6'!$O$39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6-4ED2-B240-F688ACFFB865}"/>
            </c:ext>
          </c:extLst>
        </c:ser>
        <c:ser>
          <c:idx val="1"/>
          <c:order val="1"/>
          <c:tx>
            <c:strRef>
              <c:f>'W-6'!$O$40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'W-6'!$P$40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6-4ED2-B240-F688ACFFB865}"/>
            </c:ext>
          </c:extLst>
        </c:ser>
        <c:ser>
          <c:idx val="2"/>
          <c:order val="2"/>
          <c:tx>
            <c:strRef>
              <c:f>'W-6'!$O$41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D336-4ED2-B240-F688ACFFB865}"/>
            </c:ext>
          </c:extLst>
        </c:ser>
        <c:ser>
          <c:idx val="3"/>
          <c:order val="3"/>
          <c:tx>
            <c:strRef>
              <c:f>'W-6'!$O$42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'W-6'!$P$42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D-430D-ACAE-71CF08970E24}"/>
            </c:ext>
          </c:extLst>
        </c:ser>
        <c:ser>
          <c:idx val="4"/>
          <c:order val="4"/>
          <c:tx>
            <c:strRef>
              <c:f>'W-6'!$O$43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'W-6'!$P$43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D-430D-ACAE-71CF08970E24}"/>
            </c:ext>
          </c:extLst>
        </c:ser>
        <c:ser>
          <c:idx val="5"/>
          <c:order val="5"/>
          <c:tx>
            <c:strRef>
              <c:f>'W-6'!$O$44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0B4-46F6-8721-0E280980EAE6}"/>
            </c:ext>
          </c:extLst>
        </c:ser>
        <c:ser>
          <c:idx val="6"/>
          <c:order val="6"/>
          <c:tx>
            <c:strRef>
              <c:f>'W-6'!$O$45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'W-6'!$P$45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4-46F6-8721-0E280980EAE6}"/>
            </c:ext>
          </c:extLst>
        </c:ser>
        <c:ser>
          <c:idx val="7"/>
          <c:order val="7"/>
          <c:tx>
            <c:strRef>
              <c:f>'W-6'!$O$46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'W-6'!$P$46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B4-46F6-8721-0E280980EAE6}"/>
            </c:ext>
          </c:extLst>
        </c:ser>
        <c:ser>
          <c:idx val="8"/>
          <c:order val="8"/>
          <c:tx>
            <c:strRef>
              <c:f>'W-6'!$O$47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B7D-4AAF-9F17-5941A6E5917D}"/>
            </c:ext>
          </c:extLst>
        </c:ser>
        <c:ser>
          <c:idx val="9"/>
          <c:order val="9"/>
          <c:tx>
            <c:strRef>
              <c:f>'W-6'!$O$48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'W-6'!$P$48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D-4AAF-9F17-5941A6E5917D}"/>
            </c:ext>
          </c:extLst>
        </c:ser>
        <c:ser>
          <c:idx val="10"/>
          <c:order val="10"/>
          <c:tx>
            <c:strRef>
              <c:f>'W-6'!$O$49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'W-6'!$P$38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'W-6'!$P$49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D-4AAF-9F17-5941A6E5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769976218980028"/>
          <c:y val="0.50192027954337037"/>
          <c:w val="0.12230023503594117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W-25 Law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'W-25'!$B$39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'W-25'!$C$39</c:f>
              <c:numCache>
                <c:formatCode>General</c:formatCode>
                <c:ptCount val="1"/>
                <c:pt idx="0">
                  <c:v>20.190000000000001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3-4E21-BAC2-3135CA299AB4}"/>
            </c:ext>
          </c:extLst>
        </c:ser>
        <c:ser>
          <c:idx val="1"/>
          <c:order val="1"/>
          <c:tx>
            <c:strRef>
              <c:f>'W-25'!$B$40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'W-25'!$C$40</c:f>
              <c:numCache>
                <c:formatCode>General</c:formatCode>
                <c:ptCount val="1"/>
                <c:pt idx="0">
                  <c:v>862.91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3-4E21-BAC2-3135CA299AB4}"/>
            </c:ext>
          </c:extLst>
        </c:ser>
        <c:ser>
          <c:idx val="2"/>
          <c:order val="2"/>
          <c:tx>
            <c:strRef>
              <c:f>'W-25'!$B$41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9343-4E21-BAC2-3135CA299AB4}"/>
            </c:ext>
          </c:extLst>
        </c:ser>
        <c:ser>
          <c:idx val="3"/>
          <c:order val="3"/>
          <c:tx>
            <c:strRef>
              <c:f>'W-25'!$B$42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'W-25'!$C$42</c:f>
              <c:numCache>
                <c:formatCode>General</c:formatCode>
                <c:ptCount val="1"/>
                <c:pt idx="0">
                  <c:v>307.52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E-444B-94E9-78AD738909C6}"/>
            </c:ext>
          </c:extLst>
        </c:ser>
        <c:ser>
          <c:idx val="4"/>
          <c:order val="4"/>
          <c:tx>
            <c:strRef>
              <c:f>'W-25'!$B$43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'W-25'!$C$43</c:f>
              <c:numCache>
                <c:formatCode>General</c:formatCode>
                <c:ptCount val="1"/>
                <c:pt idx="0">
                  <c:v>1325.92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E-444B-94E9-78AD738909C6}"/>
            </c:ext>
          </c:extLst>
        </c:ser>
        <c:ser>
          <c:idx val="5"/>
          <c:order val="5"/>
          <c:tx>
            <c:strRef>
              <c:f>'W-25'!$B$44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BC2E-444B-94E9-78AD738909C6}"/>
            </c:ext>
          </c:extLst>
        </c:ser>
        <c:ser>
          <c:idx val="6"/>
          <c:order val="6"/>
          <c:tx>
            <c:strRef>
              <c:f>'W-25'!$B$45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'W-25'!$C$45</c:f>
              <c:numCache>
                <c:formatCode>General</c:formatCode>
                <c:ptCount val="1"/>
                <c:pt idx="0">
                  <c:v>245.64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2E-444B-94E9-78AD738909C6}"/>
            </c:ext>
          </c:extLst>
        </c:ser>
        <c:ser>
          <c:idx val="7"/>
          <c:order val="7"/>
          <c:tx>
            <c:strRef>
              <c:f>'W-25'!$B$46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'W-25'!$C$46</c:f>
              <c:numCache>
                <c:formatCode>General</c:formatCode>
                <c:ptCount val="1"/>
                <c:pt idx="0">
                  <c:v>965.31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2E-444B-94E9-78AD738909C6}"/>
            </c:ext>
          </c:extLst>
        </c:ser>
        <c:ser>
          <c:idx val="8"/>
          <c:order val="8"/>
          <c:tx>
            <c:strRef>
              <c:f>'W-25'!$B$47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D06-4BB3-8590-5ED6F974577A}"/>
            </c:ext>
          </c:extLst>
        </c:ser>
        <c:ser>
          <c:idx val="9"/>
          <c:order val="9"/>
          <c:tx>
            <c:strRef>
              <c:f>'W-25'!$B$48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'W-25'!$C$48</c:f>
              <c:numCache>
                <c:formatCode>General</c:formatCode>
                <c:ptCount val="1"/>
                <c:pt idx="0">
                  <c:v>135.69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6-4BB3-8590-5ED6F974577A}"/>
            </c:ext>
          </c:extLst>
        </c:ser>
        <c:ser>
          <c:idx val="10"/>
          <c:order val="10"/>
          <c:tx>
            <c:strRef>
              <c:f>'W-25'!$B$49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'W-25'!$C$49</c:f>
              <c:numCache>
                <c:formatCode>General</c:formatCode>
                <c:ptCount val="1"/>
                <c:pt idx="0">
                  <c:v>635.28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06-4BB3-8590-5ED6F9745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99030890369478"/>
          <c:y val="0.50192027210559231"/>
          <c:w val="0.12400971465497967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W-25 Law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'W-25'!$O$39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C-4D12-B4B4-54A25CC0DFD3}"/>
            </c:ext>
          </c:extLst>
        </c:ser>
        <c:ser>
          <c:idx val="1"/>
          <c:order val="1"/>
          <c:tx>
            <c:strRef>
              <c:f>'W-25'!$O$40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'W-25'!$P$40</c:f>
              <c:numCache>
                <c:formatCode>General</c:formatCode>
                <c:ptCount val="1"/>
                <c:pt idx="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1C-4D12-B4B4-54A25CC0DFD3}"/>
            </c:ext>
          </c:extLst>
        </c:ser>
        <c:ser>
          <c:idx val="2"/>
          <c:order val="2"/>
          <c:tx>
            <c:strRef>
              <c:f>'W-25'!$O$41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501C-4D12-B4B4-54A25CC0DFD3}"/>
            </c:ext>
          </c:extLst>
        </c:ser>
        <c:ser>
          <c:idx val="3"/>
          <c:order val="3"/>
          <c:tx>
            <c:strRef>
              <c:f>'W-25'!$O$42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'W-25'!$P$42</c:f>
              <c:numCache>
                <c:formatCode>General</c:formatCode>
                <c:ptCount val="1"/>
                <c:pt idx="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C-46B6-AA4B-6A6A59F9C11C}"/>
            </c:ext>
          </c:extLst>
        </c:ser>
        <c:ser>
          <c:idx val="4"/>
          <c:order val="4"/>
          <c:tx>
            <c:strRef>
              <c:f>'W-25'!$O$43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'W-25'!$P$43</c:f>
              <c:numCache>
                <c:formatCode>General</c:formatCode>
                <c:ptCount val="1"/>
                <c:pt idx="0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C-46B6-AA4B-6A6A59F9C11C}"/>
            </c:ext>
          </c:extLst>
        </c:ser>
        <c:ser>
          <c:idx val="5"/>
          <c:order val="5"/>
          <c:tx>
            <c:strRef>
              <c:f>'W-25'!$O$44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AFCC-46B6-AA4B-6A6A59F9C11C}"/>
            </c:ext>
          </c:extLst>
        </c:ser>
        <c:ser>
          <c:idx val="6"/>
          <c:order val="6"/>
          <c:tx>
            <c:strRef>
              <c:f>'W-25'!$O$45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'W-25'!$P$45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CC-46B6-AA4B-6A6A59F9C11C}"/>
            </c:ext>
          </c:extLst>
        </c:ser>
        <c:ser>
          <c:idx val="7"/>
          <c:order val="7"/>
          <c:tx>
            <c:strRef>
              <c:f>'W-25'!$O$46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'W-25'!$P$46</c:f>
              <c:numCache>
                <c:formatCode>General</c:formatCode>
                <c:ptCount val="1"/>
                <c:pt idx="0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CC-46B6-AA4B-6A6A59F9C11C}"/>
            </c:ext>
          </c:extLst>
        </c:ser>
        <c:ser>
          <c:idx val="8"/>
          <c:order val="8"/>
          <c:tx>
            <c:strRef>
              <c:f>'W-25'!$O$47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1AC-4E2A-96D4-DF5FCFEBFF39}"/>
            </c:ext>
          </c:extLst>
        </c:ser>
        <c:ser>
          <c:idx val="9"/>
          <c:order val="9"/>
          <c:tx>
            <c:strRef>
              <c:f>'W-25'!$O$48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'W-25'!$P$48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AC-4E2A-96D4-DF5FCFEBFF39}"/>
            </c:ext>
          </c:extLst>
        </c:ser>
        <c:ser>
          <c:idx val="10"/>
          <c:order val="10"/>
          <c:tx>
            <c:strRef>
              <c:f>'W-25'!$O$49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'W-25'!$P$38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'W-25'!$P$49</c:f>
              <c:numCache>
                <c:formatCode>General</c:formatCode>
                <c:ptCount val="1"/>
                <c:pt idx="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C-4E2A-96D4-DF5FCFEBF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586627296587926"/>
          <c:y val="0.50192027210559231"/>
          <c:w val="0.13248408427258435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W-32 UAP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'W-32'!$B$39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'W-32'!$C$39</c:f>
              <c:numCache>
                <c:formatCode>General</c:formatCode>
                <c:ptCount val="1"/>
                <c:pt idx="0">
                  <c:v>14.01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D-4A3A-AE13-DED3D98B6B6D}"/>
            </c:ext>
          </c:extLst>
        </c:ser>
        <c:ser>
          <c:idx val="1"/>
          <c:order val="1"/>
          <c:tx>
            <c:strRef>
              <c:f>'W-32'!$B$40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'W-32'!$C$40</c:f>
              <c:numCache>
                <c:formatCode>General</c:formatCode>
                <c:ptCount val="1"/>
                <c:pt idx="0">
                  <c:v>221.07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D-4A3A-AE13-DED3D98B6B6D}"/>
            </c:ext>
          </c:extLst>
        </c:ser>
        <c:ser>
          <c:idx val="2"/>
          <c:order val="2"/>
          <c:tx>
            <c:strRef>
              <c:f>'W-32'!$B$41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83BD-4A3A-AE13-DED3D98B6B6D}"/>
            </c:ext>
          </c:extLst>
        </c:ser>
        <c:ser>
          <c:idx val="3"/>
          <c:order val="3"/>
          <c:tx>
            <c:strRef>
              <c:f>'W-32'!$B$42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'W-32'!$C$42</c:f>
              <c:numCache>
                <c:formatCode>General</c:formatCode>
                <c:ptCount val="1"/>
                <c:pt idx="0">
                  <c:v>18.43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5-49E6-B47F-89A0566290BC}"/>
            </c:ext>
          </c:extLst>
        </c:ser>
        <c:ser>
          <c:idx val="4"/>
          <c:order val="4"/>
          <c:tx>
            <c:strRef>
              <c:f>'W-32'!$B$43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'W-32'!$C$43</c:f>
              <c:numCache>
                <c:formatCode>General</c:formatCode>
                <c:ptCount val="1"/>
                <c:pt idx="0">
                  <c:v>261.14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5-49E6-B47F-89A0566290BC}"/>
            </c:ext>
          </c:extLst>
        </c:ser>
        <c:ser>
          <c:idx val="5"/>
          <c:order val="5"/>
          <c:tx>
            <c:strRef>
              <c:f>'W-32'!$B$44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FE2-4DEB-A2EF-0F28615647AE}"/>
            </c:ext>
          </c:extLst>
        </c:ser>
        <c:ser>
          <c:idx val="6"/>
          <c:order val="6"/>
          <c:tx>
            <c:strRef>
              <c:f>'W-32'!$B$45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'W-32'!$C$45</c:f>
              <c:numCache>
                <c:formatCode>General</c:formatCode>
                <c:ptCount val="1"/>
                <c:pt idx="0">
                  <c:v>18.43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2-4DEB-A2EF-0F28615647AE}"/>
            </c:ext>
          </c:extLst>
        </c:ser>
        <c:ser>
          <c:idx val="7"/>
          <c:order val="7"/>
          <c:tx>
            <c:strRef>
              <c:f>'W-32'!$B$46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'W-32'!$C$46</c:f>
              <c:numCache>
                <c:formatCode>General</c:formatCode>
                <c:ptCount val="1"/>
                <c:pt idx="0">
                  <c:v>91.96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2-4DEB-A2EF-0F28615647AE}"/>
            </c:ext>
          </c:extLst>
        </c:ser>
        <c:ser>
          <c:idx val="8"/>
          <c:order val="8"/>
          <c:tx>
            <c:strRef>
              <c:f>'W-32'!$B$47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B67-4BBE-BCF8-385E84DFD5B9}"/>
            </c:ext>
          </c:extLst>
        </c:ser>
        <c:ser>
          <c:idx val="9"/>
          <c:order val="9"/>
          <c:tx>
            <c:strRef>
              <c:f>'W-32'!$B$48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B67-4BBE-BCF8-385E84DFD5B9}"/>
            </c:ext>
          </c:extLst>
        </c:ser>
        <c:ser>
          <c:idx val="10"/>
          <c:order val="10"/>
          <c:tx>
            <c:strRef>
              <c:f>'W-32'!$B$49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'W-32'!$C$49</c:f>
              <c:numCache>
                <c:formatCode>General</c:formatCode>
                <c:ptCount val="1"/>
                <c:pt idx="0">
                  <c:v>43.01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7-4BBE-BCF8-385E84DFD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960088219930731"/>
          <c:y val="0.50192027210559231"/>
          <c:w val="0.13039909101210656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W-32 UAP Irrigation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'W-32'!$O$39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2-4CF7-9CC2-B95E732EC4B3}"/>
            </c:ext>
          </c:extLst>
        </c:ser>
        <c:ser>
          <c:idx val="1"/>
          <c:order val="1"/>
          <c:tx>
            <c:strRef>
              <c:f>'W-32'!$O$40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'W-32'!$P$40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2-4CF7-9CC2-B95E732EC4B3}"/>
            </c:ext>
          </c:extLst>
        </c:ser>
        <c:ser>
          <c:idx val="2"/>
          <c:order val="2"/>
          <c:tx>
            <c:strRef>
              <c:f>'W-32'!$O$41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222-4CF7-9CC2-B95E732EC4B3}"/>
            </c:ext>
          </c:extLst>
        </c:ser>
        <c:ser>
          <c:idx val="3"/>
          <c:order val="3"/>
          <c:tx>
            <c:strRef>
              <c:f>'W-32'!$O$42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E-48F6-9985-7CA9A7D26DA0}"/>
            </c:ext>
          </c:extLst>
        </c:ser>
        <c:ser>
          <c:idx val="4"/>
          <c:order val="4"/>
          <c:tx>
            <c:strRef>
              <c:f>'W-32'!$O$43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'W-32'!$P$43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E-48F6-9985-7CA9A7D26DA0}"/>
            </c:ext>
          </c:extLst>
        </c:ser>
        <c:ser>
          <c:idx val="5"/>
          <c:order val="5"/>
          <c:tx>
            <c:strRef>
              <c:f>'W-32'!$O$44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AD3-4EA5-AAD7-AFFEF6D04559}"/>
            </c:ext>
          </c:extLst>
        </c:ser>
        <c:ser>
          <c:idx val="6"/>
          <c:order val="6"/>
          <c:tx>
            <c:strRef>
              <c:f>'W-32'!$O$45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3-4EA5-AAD7-AFFEF6D04559}"/>
            </c:ext>
          </c:extLst>
        </c:ser>
        <c:ser>
          <c:idx val="7"/>
          <c:order val="7"/>
          <c:tx>
            <c:strRef>
              <c:f>'W-32'!$O$46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'W-32'!$P$46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D3-4EA5-AAD7-AFFEF6D04559}"/>
            </c:ext>
          </c:extLst>
        </c:ser>
        <c:ser>
          <c:idx val="8"/>
          <c:order val="8"/>
          <c:tx>
            <c:strRef>
              <c:f>'W-32'!$O$47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1AF-4FEF-B991-49638827FC48}"/>
            </c:ext>
          </c:extLst>
        </c:ser>
        <c:ser>
          <c:idx val="9"/>
          <c:order val="9"/>
          <c:tx>
            <c:strRef>
              <c:f>'W-32'!$O$48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1AF-4FEF-B991-49638827FC48}"/>
            </c:ext>
          </c:extLst>
        </c:ser>
        <c:ser>
          <c:idx val="10"/>
          <c:order val="10"/>
          <c:tx>
            <c:strRef>
              <c:f>'W-32'!$O$49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'W-32'!$P$38</c:f>
              <c:strCache>
                <c:ptCount val="1"/>
                <c:pt idx="0">
                  <c:v>Usage (CCF)</c:v>
                </c:pt>
              </c:strCache>
            </c:strRef>
          </c:cat>
          <c:val>
            <c:numRef>
              <c:f>'W-32'!$P$49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F-4FEF-B991-49638827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791663070130854"/>
          <c:y val="0.50192027210559231"/>
          <c:w val="0.12208339009526924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W-33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1703650680028E-2"/>
          <c:y val="9.3327120149435033E-2"/>
          <c:w val="0.78639715852251535"/>
          <c:h val="0.8404435063086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'W-33'!$B$39</c:f>
              <c:strCache>
                <c:ptCount val="1"/>
                <c:pt idx="0">
                  <c:v>June (17-18)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'W-33'!$C$39</c:f>
              <c:numCache>
                <c:formatCode>General</c:formatCode>
                <c:ptCount val="1"/>
                <c:pt idx="0">
                  <c:v>117.44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1-4FD1-AEAC-D1B66202D0A1}"/>
            </c:ext>
          </c:extLst>
        </c:ser>
        <c:ser>
          <c:idx val="1"/>
          <c:order val="1"/>
          <c:tx>
            <c:strRef>
              <c:f>'W-33'!$B$40</c:f>
              <c:strCache>
                <c:ptCount val="1"/>
                <c:pt idx="0">
                  <c:v>June (16-17)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'W-33'!$C$40</c:f>
              <c:numCache>
                <c:formatCode>General</c:formatCode>
                <c:ptCount val="1"/>
                <c:pt idx="0">
                  <c:v>3997.12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1-4FD1-AEAC-D1B66202D0A1}"/>
            </c:ext>
          </c:extLst>
        </c:ser>
        <c:ser>
          <c:idx val="2"/>
          <c:order val="2"/>
          <c:tx>
            <c:strRef>
              <c:f>'W-33'!$B$41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0C01-4FD1-AEAC-D1B66202D0A1}"/>
            </c:ext>
          </c:extLst>
        </c:ser>
        <c:ser>
          <c:idx val="3"/>
          <c:order val="3"/>
          <c:tx>
            <c:strRef>
              <c:f>'W-33'!$B$42</c:f>
              <c:strCache>
                <c:ptCount val="1"/>
                <c:pt idx="0">
                  <c:v>July (17-18)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'W-33'!$C$42</c:f>
              <c:numCache>
                <c:formatCode>General</c:formatCode>
                <c:ptCount val="1"/>
                <c:pt idx="0">
                  <c:v>502.03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6-45B9-AB06-CE103C285DF7}"/>
            </c:ext>
          </c:extLst>
        </c:ser>
        <c:ser>
          <c:idx val="4"/>
          <c:order val="4"/>
          <c:tx>
            <c:strRef>
              <c:f>'W-33'!$B$43</c:f>
              <c:strCache>
                <c:ptCount val="1"/>
                <c:pt idx="0">
                  <c:v>July (16-17)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'W-33'!$C$43</c:f>
              <c:numCache>
                <c:formatCode>General</c:formatCode>
                <c:ptCount val="1"/>
                <c:pt idx="0">
                  <c:v>5395.05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6-45B9-AB06-CE103C285DF7}"/>
            </c:ext>
          </c:extLst>
        </c:ser>
        <c:ser>
          <c:idx val="5"/>
          <c:order val="5"/>
          <c:tx>
            <c:strRef>
              <c:f>'W-33'!$B$44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056-47ED-A032-4215702D9CB2}"/>
            </c:ext>
          </c:extLst>
        </c:ser>
        <c:ser>
          <c:idx val="6"/>
          <c:order val="6"/>
          <c:tx>
            <c:strRef>
              <c:f>'W-33'!$B$45</c:f>
              <c:strCache>
                <c:ptCount val="1"/>
                <c:pt idx="0">
                  <c:v>August (17-18)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'W-33'!$C$45</c:f>
              <c:numCache>
                <c:formatCode>General</c:formatCode>
                <c:ptCount val="1"/>
                <c:pt idx="0">
                  <c:v>555.07000000000005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6-47ED-A032-4215702D9CB2}"/>
            </c:ext>
          </c:extLst>
        </c:ser>
        <c:ser>
          <c:idx val="7"/>
          <c:order val="7"/>
          <c:tx>
            <c:strRef>
              <c:f>'W-33'!$B$46</c:f>
              <c:strCache>
                <c:ptCount val="1"/>
                <c:pt idx="0">
                  <c:v>August (16-17)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'W-33'!$C$46</c:f>
              <c:numCache>
                <c:formatCode>General</c:formatCode>
                <c:ptCount val="1"/>
                <c:pt idx="0">
                  <c:v>5034.4399999999996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56-47ED-A032-4215702D9CB2}"/>
            </c:ext>
          </c:extLst>
        </c:ser>
        <c:ser>
          <c:idx val="8"/>
          <c:order val="8"/>
          <c:tx>
            <c:strRef>
              <c:f>'W-33'!$B$47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12C-4DCE-B779-E14EC770AD12}"/>
            </c:ext>
          </c:extLst>
        </c:ser>
        <c:ser>
          <c:idx val="9"/>
          <c:order val="9"/>
          <c:tx>
            <c:strRef>
              <c:f>'W-33'!$B$48</c:f>
              <c:strCache>
                <c:ptCount val="1"/>
                <c:pt idx="0">
                  <c:v>September (17-18)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'W-33'!$C$48</c:f>
              <c:numCache>
                <c:formatCode>General</c:formatCode>
                <c:ptCount val="1"/>
                <c:pt idx="0">
                  <c:v>426.88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C-4DCE-B779-E14EC770AD12}"/>
            </c:ext>
          </c:extLst>
        </c:ser>
        <c:ser>
          <c:idx val="10"/>
          <c:order val="10"/>
          <c:tx>
            <c:strRef>
              <c:f>'W-33'!$B$49</c:f>
              <c:strCache>
                <c:ptCount val="1"/>
                <c:pt idx="0">
                  <c:v>September (16-17)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'W-33'!$C$38</c:f>
              <c:strCache>
                <c:ptCount val="1"/>
                <c:pt idx="0">
                  <c:v>Cost($)</c:v>
                </c:pt>
              </c:strCache>
            </c:strRef>
          </c:cat>
          <c:val>
            <c:numRef>
              <c:f>'W-33'!$C$49</c:f>
              <c:numCache>
                <c:formatCode>General</c:formatCode>
                <c:ptCount val="1"/>
                <c:pt idx="0">
                  <c:v>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2C-4DCE-B779-E14EC770A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47512"/>
        <c:axId val="498849808"/>
      </c:barChart>
      <c:catAx>
        <c:axId val="49884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9808"/>
        <c:crosses val="autoZero"/>
        <c:auto val="1"/>
        <c:lblAlgn val="ctr"/>
        <c:lblOffset val="100"/>
        <c:noMultiLvlLbl val="1"/>
      </c:catAx>
      <c:valAx>
        <c:axId val="4988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847512"/>
        <c:crossesAt val="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6422129743272"/>
          <c:y val="0.50192027210559231"/>
          <c:w val="0.12943580399557494"/>
          <c:h val="0.3727435727160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600073</xdr:colOff>
      <xdr:row>0</xdr:row>
      <xdr:rowOff>161924</xdr:rowOff>
    </xdr:from>
    <xdr:to>
      <xdr:col>18</xdr:col>
      <xdr:colOff>28575</xdr:colOff>
      <xdr:row>39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28575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26</xdr:col>
      <xdr:colOff>114300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209550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609599</xdr:colOff>
      <xdr:row>3</xdr:row>
      <xdr:rowOff>0</xdr:rowOff>
    </xdr:from>
    <xdr:to>
      <xdr:col>26</xdr:col>
      <xdr:colOff>247649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304800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26</xdr:col>
      <xdr:colOff>114300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257175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26</xdr:col>
      <xdr:colOff>133350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104774</xdr:rowOff>
    </xdr:from>
    <xdr:to>
      <xdr:col>19</xdr:col>
      <xdr:colOff>381000</xdr:colOff>
      <xdr:row>34</xdr:row>
      <xdr:rowOff>119063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3</xdr:row>
      <xdr:rowOff>19050</xdr:rowOff>
    </xdr:from>
    <xdr:to>
      <xdr:col>12</xdr:col>
      <xdr:colOff>438149</xdr:colOff>
      <xdr:row>36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609599</xdr:colOff>
      <xdr:row>3</xdr:row>
      <xdr:rowOff>0</xdr:rowOff>
    </xdr:from>
    <xdr:to>
      <xdr:col>26</xdr:col>
      <xdr:colOff>19049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266700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26</xdr:col>
      <xdr:colOff>152400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238125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609599</xdr:colOff>
      <xdr:row>3</xdr:row>
      <xdr:rowOff>0</xdr:rowOff>
    </xdr:from>
    <xdr:to>
      <xdr:col>26</xdr:col>
      <xdr:colOff>323849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13</xdr:col>
      <xdr:colOff>133350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26</xdr:col>
      <xdr:colOff>38100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276225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26</xdr:col>
      <xdr:colOff>209550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247650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25</xdr:col>
      <xdr:colOff>590550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0</xdr:rowOff>
    </xdr:from>
    <xdr:to>
      <xdr:col>13</xdr:col>
      <xdr:colOff>171449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25</xdr:col>
      <xdr:colOff>571500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2:P59"/>
  <sheetViews>
    <sheetView topLeftCell="A19" zoomScale="78" zoomScaleNormal="78" workbookViewId="0">
      <selection activeCell="T43" sqref="T43"/>
    </sheetView>
  </sheetViews>
  <sheetFormatPr defaultRowHeight="15" x14ac:dyDescent="0.25"/>
  <cols>
    <col min="2" max="2" width="18.85546875" customWidth="1"/>
    <col min="8" max="8" width="10.85546875" customWidth="1"/>
    <col min="9" max="10" width="11.85546875" customWidth="1"/>
    <col min="16" max="16" width="14" customWidth="1"/>
  </cols>
  <sheetData>
    <row r="42" spans="2:16" x14ac:dyDescent="0.25">
      <c r="B42" s="3"/>
      <c r="C42" s="9" t="s">
        <v>0</v>
      </c>
      <c r="D42" s="9" t="s">
        <v>1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9" t="s">
        <v>7</v>
      </c>
      <c r="K42" s="9" t="s">
        <v>8</v>
      </c>
      <c r="L42" s="9" t="s">
        <v>9</v>
      </c>
      <c r="M42" s="9" t="s">
        <v>10</v>
      </c>
      <c r="N42" s="11"/>
      <c r="O42" s="3"/>
      <c r="P42" s="12" t="s">
        <v>25</v>
      </c>
    </row>
    <row r="43" spans="2:16" x14ac:dyDescent="0.25">
      <c r="B43" s="18" t="s">
        <v>13</v>
      </c>
      <c r="C43" s="19">
        <v>20.190000000000001</v>
      </c>
      <c r="D43" s="19">
        <v>24.61</v>
      </c>
      <c r="E43" s="19">
        <v>14.01</v>
      </c>
      <c r="F43" s="19">
        <v>117.44</v>
      </c>
      <c r="G43" s="19">
        <v>239.45</v>
      </c>
      <c r="H43" s="19">
        <v>288.64999999999998</v>
      </c>
      <c r="I43" s="19">
        <v>3171.68</v>
      </c>
      <c r="J43" s="19">
        <v>20.190000000000001</v>
      </c>
      <c r="K43" s="19">
        <v>9.61</v>
      </c>
      <c r="L43" s="19">
        <v>701.25</v>
      </c>
      <c r="M43" s="19">
        <v>44.95</v>
      </c>
      <c r="N43" s="3"/>
      <c r="O43" s="3"/>
      <c r="P43" s="13">
        <f>SUM(C43:O43)</f>
        <v>4652.03</v>
      </c>
    </row>
    <row r="44" spans="2:16" x14ac:dyDescent="0.25">
      <c r="B44" s="18" t="s">
        <v>15</v>
      </c>
      <c r="C44" s="19">
        <v>198.54</v>
      </c>
      <c r="D44" s="19">
        <v>862.91</v>
      </c>
      <c r="E44" s="19">
        <v>221.07</v>
      </c>
      <c r="F44" s="19">
        <v>3997.12</v>
      </c>
      <c r="G44" s="19">
        <v>3796.02</v>
      </c>
      <c r="H44" s="19">
        <v>1268.33</v>
      </c>
      <c r="I44" s="19">
        <v>2228.08</v>
      </c>
      <c r="J44" s="19">
        <v>17.03</v>
      </c>
      <c r="K44" s="19">
        <v>104.78</v>
      </c>
      <c r="L44" s="19">
        <v>6268.2</v>
      </c>
      <c r="M44" s="19">
        <v>1561.12</v>
      </c>
      <c r="N44" s="3"/>
      <c r="O44" s="3"/>
      <c r="P44" s="13">
        <f>SUM(C44:O44)</f>
        <v>20523.2</v>
      </c>
    </row>
    <row r="45" spans="2:16" x14ac:dyDescent="0.2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"/>
      <c r="O45" s="3"/>
      <c r="P45" s="14"/>
    </row>
    <row r="46" spans="2:16" x14ac:dyDescent="0.25">
      <c r="B46" s="18" t="s">
        <v>14</v>
      </c>
      <c r="C46" s="19">
        <v>307.52</v>
      </c>
      <c r="D46" s="19">
        <v>532.97</v>
      </c>
      <c r="E46" s="19">
        <v>18.43</v>
      </c>
      <c r="F46" s="19">
        <v>502.03</v>
      </c>
      <c r="G46" s="19">
        <v>2290.56</v>
      </c>
      <c r="H46" s="19">
        <v>841.21</v>
      </c>
      <c r="I46" s="19">
        <v>2221.2800000000002</v>
      </c>
      <c r="J46" s="19">
        <v>20.190000000000001</v>
      </c>
      <c r="K46" s="19">
        <v>124.54</v>
      </c>
      <c r="L46" s="19">
        <v>3459.64</v>
      </c>
      <c r="M46" s="19">
        <v>942.31</v>
      </c>
      <c r="N46" s="3"/>
      <c r="O46" s="3"/>
      <c r="P46" s="13">
        <f t="shared" ref="P46" si="0">SUM(C46:O46)</f>
        <v>11260.679999999998</v>
      </c>
    </row>
    <row r="47" spans="2:16" x14ac:dyDescent="0.25">
      <c r="B47" s="18" t="s">
        <v>16</v>
      </c>
      <c r="C47" s="19">
        <v>270.62</v>
      </c>
      <c r="D47" s="19">
        <v>1325.92</v>
      </c>
      <c r="E47" s="19">
        <v>261.14</v>
      </c>
      <c r="F47" s="19">
        <v>5395.05</v>
      </c>
      <c r="G47" s="19">
        <v>3279.59</v>
      </c>
      <c r="H47" s="19">
        <v>1980.92</v>
      </c>
      <c r="I47" s="19">
        <v>2851.36</v>
      </c>
      <c r="J47" s="19">
        <v>17.03</v>
      </c>
      <c r="K47" s="19">
        <v>140.4</v>
      </c>
      <c r="L47" s="19">
        <v>9629.4599999999991</v>
      </c>
      <c r="M47" s="19">
        <v>2086.46</v>
      </c>
      <c r="N47" s="3"/>
      <c r="O47" s="3"/>
      <c r="P47" s="13">
        <f>SUM(C47:M47)</f>
        <v>27237.949999999997</v>
      </c>
    </row>
    <row r="48" spans="2:16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3"/>
      <c r="O48" s="3"/>
      <c r="P48" s="14"/>
    </row>
    <row r="49" spans="2:16" x14ac:dyDescent="0.25">
      <c r="B49" s="18" t="s">
        <v>17</v>
      </c>
      <c r="C49" s="19">
        <v>334.05</v>
      </c>
      <c r="D49" s="19">
        <v>245.64</v>
      </c>
      <c r="E49" s="19">
        <v>18.43</v>
      </c>
      <c r="F49" s="19">
        <v>555.07000000000005</v>
      </c>
      <c r="G49" s="19">
        <v>2935.96</v>
      </c>
      <c r="H49" s="19">
        <v>1079.9100000000001</v>
      </c>
      <c r="I49" s="19">
        <v>1978.15</v>
      </c>
      <c r="J49" s="19">
        <v>20.190000000000001</v>
      </c>
      <c r="K49" s="19">
        <v>133.38</v>
      </c>
      <c r="L49" s="19">
        <v>4317.22</v>
      </c>
      <c r="M49" s="19">
        <v>1419.73</v>
      </c>
      <c r="N49" s="3"/>
      <c r="O49" s="3"/>
      <c r="P49" s="13">
        <f t="shared" ref="P49:P50" si="1">SUM(C49:O49)</f>
        <v>13037.73</v>
      </c>
    </row>
    <row r="50" spans="2:16" x14ac:dyDescent="0.25">
      <c r="B50" s="18" t="s">
        <v>18</v>
      </c>
      <c r="C50" s="19">
        <v>239.63</v>
      </c>
      <c r="D50" s="19">
        <v>965.31</v>
      </c>
      <c r="E50" s="19">
        <v>91.96</v>
      </c>
      <c r="F50" s="19">
        <v>5034.4399999999996</v>
      </c>
      <c r="G50" s="19">
        <v>3279.59</v>
      </c>
      <c r="H50" s="19">
        <v>1598.05</v>
      </c>
      <c r="I50" s="19">
        <v>3229.78</v>
      </c>
      <c r="J50" s="19">
        <v>480.04</v>
      </c>
      <c r="K50" s="19">
        <v>141.65</v>
      </c>
      <c r="L50" s="19">
        <v>8044.54</v>
      </c>
      <c r="M50" s="19">
        <v>1814.88</v>
      </c>
      <c r="N50" s="3"/>
      <c r="O50" s="3"/>
      <c r="P50" s="13">
        <f t="shared" si="1"/>
        <v>24919.870000000003</v>
      </c>
    </row>
    <row r="51" spans="2:16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7"/>
    </row>
    <row r="52" spans="2:16" x14ac:dyDescent="0.25">
      <c r="B52" s="15" t="s">
        <v>19</v>
      </c>
      <c r="C52" s="19">
        <f>SUM('W-6'!C48)</f>
        <v>334.05</v>
      </c>
      <c r="D52" s="19">
        <f>SUM('W-25'!C48)</f>
        <v>135.69</v>
      </c>
      <c r="E52" s="19">
        <f>SUM('W-32'!C48)</f>
        <v>0</v>
      </c>
      <c r="F52" s="19">
        <f>SUM('W-33'!C48)</f>
        <v>426.88</v>
      </c>
      <c r="G52" s="19">
        <f>SUM('W-35'!C48)</f>
        <v>3851</v>
      </c>
      <c r="H52" s="19">
        <f>SUM('W-42'!C48)</f>
        <v>951.72</v>
      </c>
      <c r="I52" s="19">
        <f>SUM('W-47'!C48)</f>
        <v>2530.71</v>
      </c>
      <c r="J52" s="19">
        <f>SUM('W-49'!C48)</f>
        <v>20.190000000000001</v>
      </c>
      <c r="K52" s="19">
        <f>SUM('W-56'!C48)</f>
        <v>75.91</v>
      </c>
      <c r="L52" s="19">
        <f>SUM('W-58'!C48)</f>
        <v>1863.84</v>
      </c>
      <c r="M52" s="19">
        <f>SUM('W-69'!C48)</f>
        <v>1419.73</v>
      </c>
      <c r="N52" s="3"/>
      <c r="O52" s="15"/>
      <c r="P52" s="13">
        <f>SUM(C52:O52)</f>
        <v>11609.72</v>
      </c>
    </row>
    <row r="53" spans="2:16" x14ac:dyDescent="0.25">
      <c r="B53" s="15" t="s">
        <v>20</v>
      </c>
      <c r="C53" s="19">
        <f>SUM('W-6'!C49)</f>
        <v>253.17</v>
      </c>
      <c r="D53" s="19">
        <f>SUM('W-25'!C49)</f>
        <v>635.28</v>
      </c>
      <c r="E53" s="19">
        <f>SUM('W-32'!C49)</f>
        <v>43.01</v>
      </c>
      <c r="F53" s="19">
        <f>SUM('W-33'!C49)</f>
        <v>4932</v>
      </c>
      <c r="G53" s="19">
        <f>SUM('W-35'!C49)</f>
        <v>2491.66</v>
      </c>
      <c r="H53" s="19">
        <f>SUM('W-42'!C49)</f>
        <v>894.43</v>
      </c>
      <c r="I53" s="19">
        <f>SUM('W-47'!C49)</f>
        <v>2651.98</v>
      </c>
      <c r="J53" s="19">
        <f>SUM('W-49'!C49)</f>
        <v>1050.78</v>
      </c>
      <c r="K53" s="19">
        <f>SUM('W-56'!C49)</f>
        <v>140.71</v>
      </c>
      <c r="L53" s="19">
        <f>SUM('W-58'!C49)</f>
        <v>6563.59</v>
      </c>
      <c r="M53" s="19">
        <f>SUM('W-69'!C49)</f>
        <v>1398.86</v>
      </c>
      <c r="N53" s="3"/>
      <c r="O53" s="15"/>
      <c r="P53" s="13">
        <f>SUM(C53:O53)</f>
        <v>21055.47</v>
      </c>
    </row>
    <row r="54" spans="2:16" x14ac:dyDescent="0.25"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5"/>
      <c r="P54" s="14"/>
    </row>
    <row r="55" spans="2:16" x14ac:dyDescent="0.25"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2" t="s">
        <v>26</v>
      </c>
      <c r="P55" s="13">
        <f>SUM(P43,P46,P49,P52)</f>
        <v>40560.159999999996</v>
      </c>
    </row>
    <row r="56" spans="2:16" x14ac:dyDescent="0.25">
      <c r="B56" s="1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2" t="s">
        <v>27</v>
      </c>
      <c r="P56" s="13">
        <f>SUM(P44,P47,P50,P53)</f>
        <v>93736.489999999991</v>
      </c>
    </row>
    <row r="57" spans="2:16" ht="30" x14ac:dyDescent="0.25">
      <c r="B57" s="16"/>
      <c r="C57" s="8" t="s">
        <v>28</v>
      </c>
      <c r="D57" s="17" t="s">
        <v>29</v>
      </c>
      <c r="E57" s="8" t="s">
        <v>30</v>
      </c>
      <c r="F57" s="8" t="s">
        <v>31</v>
      </c>
      <c r="G57" s="17" t="s">
        <v>32</v>
      </c>
      <c r="H57" s="8" t="s">
        <v>33</v>
      </c>
      <c r="I57" s="8" t="s">
        <v>34</v>
      </c>
      <c r="J57" s="8" t="s">
        <v>35</v>
      </c>
      <c r="K57" s="8" t="s">
        <v>36</v>
      </c>
      <c r="L57" s="17" t="s">
        <v>37</v>
      </c>
      <c r="M57" s="8" t="s">
        <v>38</v>
      </c>
      <c r="N57" s="3"/>
      <c r="O57" s="15"/>
      <c r="P57" s="14"/>
    </row>
    <row r="58" spans="2:16" x14ac:dyDescent="0.25">
      <c r="B58" s="1"/>
    </row>
    <row r="59" spans="2:16" x14ac:dyDescent="0.25">
      <c r="B59" s="1"/>
    </row>
  </sheetData>
  <hyperlinks>
    <hyperlink ref="C42" location="'W-6'!A1" display="W-6"/>
    <hyperlink ref="D42" location="'W-25'!A1" display="W-25"/>
    <hyperlink ref="E42" location="'W-32'!A1" display="W-32"/>
    <hyperlink ref="F42" location="'W-33'!A1" display="W-33"/>
    <hyperlink ref="G42" location="'W-35'!A1" display="W-35"/>
    <hyperlink ref="H42" location="'W-42'!A1" display="W-42"/>
    <hyperlink ref="I42" location="'W-47'!A1" display="W-47"/>
    <hyperlink ref="J42" location="'W-49'!A1" display="W-49"/>
    <hyperlink ref="K42" location="'W-56'!A1" display="W-56"/>
    <hyperlink ref="L42" location="'W-58'!A1" display="W-58"/>
    <hyperlink ref="M42" location="'W-69'!A1" display="W-69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19" workbookViewId="0">
      <selection activeCell="H46" sqref="H46"/>
    </sheetView>
  </sheetViews>
  <sheetFormatPr defaultRowHeight="15" x14ac:dyDescent="0.25"/>
  <cols>
    <col min="2" max="2" width="17.5703125" customWidth="1"/>
    <col min="15" max="15" width="18.710937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20.190000000000001</v>
      </c>
      <c r="O39" t="s">
        <v>13</v>
      </c>
      <c r="P39">
        <v>0</v>
      </c>
    </row>
    <row r="40" spans="2:16" x14ac:dyDescent="0.25">
      <c r="B40" t="s">
        <v>15</v>
      </c>
      <c r="C40">
        <v>17.03</v>
      </c>
      <c r="O40" t="s">
        <v>15</v>
      </c>
      <c r="P40">
        <v>0</v>
      </c>
    </row>
    <row r="42" spans="2:16" x14ac:dyDescent="0.25">
      <c r="B42" t="s">
        <v>14</v>
      </c>
      <c r="C42">
        <v>20.190000000000001</v>
      </c>
      <c r="O42" t="s">
        <v>14</v>
      </c>
      <c r="P42">
        <v>0</v>
      </c>
    </row>
    <row r="43" spans="2:16" x14ac:dyDescent="0.25">
      <c r="B43" t="s">
        <v>16</v>
      </c>
      <c r="C43">
        <v>17.03</v>
      </c>
      <c r="O43" t="s">
        <v>16</v>
      </c>
      <c r="P43">
        <v>0</v>
      </c>
    </row>
    <row r="45" spans="2:16" x14ac:dyDescent="0.25">
      <c r="B45" t="s">
        <v>17</v>
      </c>
      <c r="C45">
        <v>20.190000000000001</v>
      </c>
      <c r="O45" t="s">
        <v>17</v>
      </c>
      <c r="P45">
        <v>0</v>
      </c>
    </row>
    <row r="46" spans="2:16" x14ac:dyDescent="0.25">
      <c r="B46" t="s">
        <v>18</v>
      </c>
      <c r="C46">
        <v>480.04</v>
      </c>
      <c r="O46" t="s">
        <v>18</v>
      </c>
      <c r="P46">
        <v>104</v>
      </c>
    </row>
    <row r="48" spans="2:16" x14ac:dyDescent="0.25">
      <c r="B48" t="s">
        <v>19</v>
      </c>
      <c r="C48">
        <v>20.190000000000001</v>
      </c>
      <c r="O48" t="s">
        <v>19</v>
      </c>
      <c r="P48">
        <v>0</v>
      </c>
    </row>
    <row r="49" spans="2:16" x14ac:dyDescent="0.25">
      <c r="B49" t="s">
        <v>20</v>
      </c>
      <c r="C49">
        <v>1050.78</v>
      </c>
      <c r="O49" t="s">
        <v>20</v>
      </c>
      <c r="P49">
        <v>224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19" workbookViewId="0">
      <selection activeCell="F44" sqref="F44"/>
    </sheetView>
  </sheetViews>
  <sheetFormatPr defaultRowHeight="15" x14ac:dyDescent="0.25"/>
  <cols>
    <col min="2" max="2" width="19" customWidth="1"/>
    <col min="15" max="15" width="18.710937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9.61</v>
      </c>
      <c r="O39" t="s">
        <v>13</v>
      </c>
      <c r="P39">
        <v>0</v>
      </c>
    </row>
    <row r="40" spans="2:16" x14ac:dyDescent="0.25">
      <c r="B40" t="s">
        <v>15</v>
      </c>
      <c r="C40">
        <v>104.78</v>
      </c>
      <c r="O40" t="s">
        <v>15</v>
      </c>
      <c r="P40">
        <v>22</v>
      </c>
    </row>
    <row r="42" spans="2:16" x14ac:dyDescent="0.25">
      <c r="B42" t="s">
        <v>14</v>
      </c>
      <c r="C42">
        <v>124.54</v>
      </c>
      <c r="O42" t="s">
        <v>14</v>
      </c>
      <c r="P42">
        <v>26</v>
      </c>
    </row>
    <row r="43" spans="2:16" x14ac:dyDescent="0.25">
      <c r="B43" t="s">
        <v>16</v>
      </c>
      <c r="C43">
        <v>140.4</v>
      </c>
      <c r="O43" t="s">
        <v>16</v>
      </c>
      <c r="P43">
        <v>30</v>
      </c>
    </row>
    <row r="45" spans="2:16" x14ac:dyDescent="0.25">
      <c r="B45" t="s">
        <v>17</v>
      </c>
      <c r="C45">
        <v>133.38</v>
      </c>
      <c r="O45" t="s">
        <v>17</v>
      </c>
      <c r="P45">
        <v>28</v>
      </c>
    </row>
    <row r="46" spans="2:16" x14ac:dyDescent="0.25">
      <c r="B46" t="s">
        <v>18</v>
      </c>
      <c r="C46">
        <v>141.65</v>
      </c>
      <c r="O46" t="s">
        <v>18</v>
      </c>
      <c r="P46">
        <v>30</v>
      </c>
    </row>
    <row r="48" spans="2:16" x14ac:dyDescent="0.25">
      <c r="B48" t="s">
        <v>19</v>
      </c>
      <c r="C48">
        <v>75.91</v>
      </c>
      <c r="O48" t="s">
        <v>19</v>
      </c>
      <c r="P48">
        <v>15</v>
      </c>
    </row>
    <row r="49" spans="2:16" x14ac:dyDescent="0.25">
      <c r="B49" t="s">
        <v>20</v>
      </c>
      <c r="C49">
        <v>140.71</v>
      </c>
      <c r="O49" t="s">
        <v>20</v>
      </c>
      <c r="P49">
        <v>24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19" workbookViewId="0">
      <selection activeCell="K50" sqref="K50"/>
    </sheetView>
  </sheetViews>
  <sheetFormatPr defaultRowHeight="15" x14ac:dyDescent="0.25"/>
  <cols>
    <col min="2" max="2" width="17.5703125" customWidth="1"/>
    <col min="15" max="15" width="18.4257812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701.25</v>
      </c>
      <c r="O39" t="s">
        <v>13</v>
      </c>
      <c r="P39">
        <v>150</v>
      </c>
    </row>
    <row r="40" spans="2:16" x14ac:dyDescent="0.25">
      <c r="B40" t="s">
        <v>15</v>
      </c>
      <c r="C40">
        <v>6268.2</v>
      </c>
      <c r="O40" t="s">
        <v>15</v>
      </c>
      <c r="P40">
        <v>1401</v>
      </c>
    </row>
    <row r="42" spans="2:16" x14ac:dyDescent="0.25">
      <c r="B42" t="s">
        <v>14</v>
      </c>
      <c r="C42">
        <v>3459.64</v>
      </c>
      <c r="O42" t="s">
        <v>14</v>
      </c>
      <c r="P42">
        <v>774</v>
      </c>
    </row>
    <row r="43" spans="2:16" x14ac:dyDescent="0.25">
      <c r="B43" t="s">
        <v>16</v>
      </c>
      <c r="C43">
        <v>9629.4599999999991</v>
      </c>
      <c r="O43" t="s">
        <v>16</v>
      </c>
      <c r="P43">
        <v>2156</v>
      </c>
    </row>
    <row r="45" spans="2:16" x14ac:dyDescent="0.25">
      <c r="B45" t="s">
        <v>17</v>
      </c>
      <c r="C45">
        <v>4317.22</v>
      </c>
      <c r="O45" t="s">
        <v>17</v>
      </c>
      <c r="P45">
        <v>968</v>
      </c>
    </row>
    <row r="46" spans="2:16" x14ac:dyDescent="0.25">
      <c r="B46" t="s">
        <v>18</v>
      </c>
      <c r="C46">
        <v>8044.54</v>
      </c>
      <c r="O46" t="s">
        <v>18</v>
      </c>
      <c r="P46">
        <v>1800</v>
      </c>
    </row>
    <row r="48" spans="2:16" x14ac:dyDescent="0.25">
      <c r="B48" t="s">
        <v>19</v>
      </c>
      <c r="C48">
        <v>1863.84</v>
      </c>
      <c r="O48" t="s">
        <v>19</v>
      </c>
      <c r="P48">
        <v>413</v>
      </c>
    </row>
    <row r="49" spans="2:16" x14ac:dyDescent="0.25">
      <c r="B49" t="s">
        <v>20</v>
      </c>
      <c r="C49">
        <v>6563.59</v>
      </c>
      <c r="O49" t="s">
        <v>20</v>
      </c>
      <c r="P49">
        <v>1588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16" workbookViewId="0">
      <selection activeCell="K47" sqref="K47"/>
    </sheetView>
  </sheetViews>
  <sheetFormatPr defaultRowHeight="15" x14ac:dyDescent="0.25"/>
  <cols>
    <col min="2" max="2" width="18.140625" customWidth="1"/>
    <col min="15" max="15" width="19.14062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44.95</v>
      </c>
      <c r="O39" t="s">
        <v>13</v>
      </c>
      <c r="P39">
        <v>7</v>
      </c>
    </row>
    <row r="40" spans="2:16" x14ac:dyDescent="0.25">
      <c r="B40" t="s">
        <v>15</v>
      </c>
      <c r="C40">
        <v>1561.12</v>
      </c>
      <c r="O40" t="s">
        <v>15</v>
      </c>
      <c r="P40">
        <v>348</v>
      </c>
    </row>
    <row r="42" spans="2:16" x14ac:dyDescent="0.25">
      <c r="B42" t="s">
        <v>14</v>
      </c>
      <c r="C42">
        <v>942.31</v>
      </c>
      <c r="O42" t="s">
        <v>14</v>
      </c>
      <c r="P42">
        <v>210</v>
      </c>
    </row>
    <row r="43" spans="2:16" x14ac:dyDescent="0.25">
      <c r="B43" t="s">
        <v>16</v>
      </c>
      <c r="C43">
        <v>2086.46</v>
      </c>
      <c r="O43" t="s">
        <v>16</v>
      </c>
      <c r="P43">
        <v>466</v>
      </c>
    </row>
    <row r="45" spans="2:16" x14ac:dyDescent="0.25">
      <c r="B45" t="s">
        <v>17</v>
      </c>
      <c r="C45">
        <v>1419.73</v>
      </c>
      <c r="O45" t="s">
        <v>17</v>
      </c>
      <c r="P45">
        <v>318</v>
      </c>
    </row>
    <row r="46" spans="2:16" x14ac:dyDescent="0.25">
      <c r="B46" t="s">
        <v>18</v>
      </c>
      <c r="C46">
        <v>1814.88</v>
      </c>
      <c r="O46" t="s">
        <v>18</v>
      </c>
      <c r="P46">
        <v>405</v>
      </c>
    </row>
    <row r="48" spans="2:16" x14ac:dyDescent="0.25">
      <c r="B48" t="s">
        <v>19</v>
      </c>
      <c r="C48">
        <v>1419.73</v>
      </c>
      <c r="O48" t="s">
        <v>19</v>
      </c>
      <c r="P48">
        <v>207</v>
      </c>
    </row>
    <row r="49" spans="2:16" x14ac:dyDescent="0.25">
      <c r="B49" t="s">
        <v>20</v>
      </c>
      <c r="C49">
        <v>1398.86</v>
      </c>
      <c r="O49" t="s">
        <v>20</v>
      </c>
      <c r="P49">
        <v>205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7:P52"/>
  <sheetViews>
    <sheetView tabSelected="1" zoomScale="71" zoomScaleNormal="71" workbookViewId="0">
      <selection activeCell="Y15" sqref="Y15"/>
    </sheetView>
  </sheetViews>
  <sheetFormatPr defaultRowHeight="15" x14ac:dyDescent="0.25"/>
  <cols>
    <col min="2" max="2" width="25.7109375" style="2" customWidth="1"/>
    <col min="4" max="4" width="11.28515625" customWidth="1"/>
    <col min="14" max="14" width="13.5703125" customWidth="1"/>
    <col min="15" max="15" width="10.5703125" bestFit="1" customWidth="1"/>
  </cols>
  <sheetData>
    <row r="37" spans="2:16" x14ac:dyDescent="0.25">
      <c r="B37" s="8"/>
      <c r="C37" s="9" t="s">
        <v>0</v>
      </c>
      <c r="D37" s="9" t="s">
        <v>1</v>
      </c>
      <c r="E37" s="9" t="s">
        <v>2</v>
      </c>
      <c r="F37" s="9" t="s">
        <v>3</v>
      </c>
      <c r="G37" s="9" t="s">
        <v>4</v>
      </c>
      <c r="H37" s="9" t="s">
        <v>5</v>
      </c>
      <c r="I37" s="9" t="s">
        <v>6</v>
      </c>
      <c r="J37" s="9" t="s">
        <v>7</v>
      </c>
      <c r="K37" s="9" t="s">
        <v>8</v>
      </c>
      <c r="L37" s="9" t="s">
        <v>9</v>
      </c>
      <c r="M37" s="9" t="s">
        <v>10</v>
      </c>
      <c r="N37" s="3"/>
      <c r="O37" s="4" t="s">
        <v>21</v>
      </c>
      <c r="P37" s="5" t="s">
        <v>22</v>
      </c>
    </row>
    <row r="38" spans="2:16" x14ac:dyDescent="0.25">
      <c r="B38" s="10" t="s">
        <v>13</v>
      </c>
      <c r="C38" s="3">
        <v>0</v>
      </c>
      <c r="D38" s="3">
        <v>1</v>
      </c>
      <c r="E38" s="3">
        <v>0</v>
      </c>
      <c r="F38" s="3">
        <v>22</v>
      </c>
      <c r="G38" s="3">
        <v>51</v>
      </c>
      <c r="H38" s="3">
        <v>57</v>
      </c>
      <c r="I38" s="3">
        <v>705</v>
      </c>
      <c r="J38" s="3">
        <v>0</v>
      </c>
      <c r="K38" s="3">
        <v>0</v>
      </c>
      <c r="L38" s="3">
        <v>150</v>
      </c>
      <c r="M38" s="3">
        <v>7</v>
      </c>
      <c r="N38" s="3"/>
      <c r="O38" s="20">
        <f>SUM(C38:N38)</f>
        <v>993</v>
      </c>
    </row>
    <row r="39" spans="2:16" x14ac:dyDescent="0.25">
      <c r="B39" s="10" t="s">
        <v>15</v>
      </c>
      <c r="C39" s="3">
        <v>43</v>
      </c>
      <c r="D39" s="3">
        <v>190</v>
      </c>
      <c r="E39" s="3">
        <v>47</v>
      </c>
      <c r="F39" s="3">
        <v>894</v>
      </c>
      <c r="G39" s="3">
        <v>850</v>
      </c>
      <c r="H39" s="3">
        <v>278</v>
      </c>
      <c r="I39" s="3">
        <v>490</v>
      </c>
      <c r="J39" s="3">
        <v>0</v>
      </c>
      <c r="K39" s="3">
        <v>22</v>
      </c>
      <c r="L39" s="3">
        <v>1401</v>
      </c>
      <c r="M39" s="3">
        <v>348</v>
      </c>
      <c r="N39" s="3"/>
      <c r="O39" s="20">
        <f>SUM(C39:N39)</f>
        <v>4563</v>
      </c>
    </row>
    <row r="40" spans="2:16" x14ac:dyDescent="0.25"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1"/>
    </row>
    <row r="41" spans="2:16" x14ac:dyDescent="0.25">
      <c r="B41" s="10" t="s">
        <v>14</v>
      </c>
      <c r="C41" s="3">
        <v>65</v>
      </c>
      <c r="D41" s="3">
        <v>116</v>
      </c>
      <c r="E41" s="3">
        <v>1</v>
      </c>
      <c r="F41" s="3">
        <v>109</v>
      </c>
      <c r="G41" s="3">
        <v>515</v>
      </c>
      <c r="H41" s="3">
        <v>182</v>
      </c>
      <c r="I41" s="3">
        <v>490</v>
      </c>
      <c r="J41" s="3">
        <v>0</v>
      </c>
      <c r="K41" s="3">
        <v>26</v>
      </c>
      <c r="L41" s="3">
        <v>774</v>
      </c>
      <c r="M41" s="3">
        <v>210</v>
      </c>
      <c r="N41" s="3"/>
      <c r="O41" s="20">
        <f>SUM(O38:O40)</f>
        <v>5556</v>
      </c>
    </row>
    <row r="42" spans="2:16" x14ac:dyDescent="0.25">
      <c r="B42" s="10" t="s">
        <v>16</v>
      </c>
      <c r="C42" s="3">
        <v>60</v>
      </c>
      <c r="D42" s="3">
        <v>294</v>
      </c>
      <c r="E42" s="3">
        <v>56</v>
      </c>
      <c r="F42" s="3">
        <v>1208</v>
      </c>
      <c r="G42" s="3">
        <v>734</v>
      </c>
      <c r="H42" s="3">
        <v>438</v>
      </c>
      <c r="I42" s="3">
        <v>630</v>
      </c>
      <c r="J42" s="3">
        <v>0</v>
      </c>
      <c r="K42" s="3">
        <v>30</v>
      </c>
      <c r="L42" s="3">
        <v>2156</v>
      </c>
      <c r="M42" s="3">
        <v>466</v>
      </c>
      <c r="N42" s="3"/>
      <c r="O42" s="20">
        <f>SUM(C42:N42)</f>
        <v>6072</v>
      </c>
    </row>
    <row r="43" spans="2:16" x14ac:dyDescent="0.25"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1"/>
    </row>
    <row r="44" spans="2:16" x14ac:dyDescent="0.25">
      <c r="B44" s="10" t="s">
        <v>17</v>
      </c>
      <c r="C44" s="3">
        <v>71</v>
      </c>
      <c r="D44" s="3">
        <v>51</v>
      </c>
      <c r="E44" s="3">
        <v>1</v>
      </c>
      <c r="F44" s="3">
        <v>121</v>
      </c>
      <c r="G44" s="3">
        <v>661</v>
      </c>
      <c r="H44" s="3">
        <v>236</v>
      </c>
      <c r="I44" s="3">
        <v>435</v>
      </c>
      <c r="J44" s="3">
        <v>0</v>
      </c>
      <c r="K44" s="3">
        <v>28</v>
      </c>
      <c r="L44" s="3">
        <v>968</v>
      </c>
      <c r="M44" s="3">
        <v>318</v>
      </c>
      <c r="N44" s="3"/>
      <c r="O44" s="20">
        <f>SUM(C44:N44)</f>
        <v>2890</v>
      </c>
    </row>
    <row r="45" spans="2:16" x14ac:dyDescent="0.25">
      <c r="B45" s="10" t="s">
        <v>18</v>
      </c>
      <c r="C45" s="3">
        <v>50</v>
      </c>
      <c r="D45" s="3">
        <v>213</v>
      </c>
      <c r="E45" s="3">
        <v>18</v>
      </c>
      <c r="F45" s="3">
        <v>1127</v>
      </c>
      <c r="G45" s="3">
        <v>734</v>
      </c>
      <c r="H45" s="3">
        <v>352</v>
      </c>
      <c r="I45" s="3">
        <v>715</v>
      </c>
      <c r="J45" s="3">
        <v>104</v>
      </c>
      <c r="K45" s="3">
        <v>30</v>
      </c>
      <c r="L45" s="3">
        <v>1800</v>
      </c>
      <c r="M45" s="3">
        <v>405</v>
      </c>
      <c r="N45" s="3"/>
      <c r="O45" s="20">
        <f>SUM(C45:N45)</f>
        <v>5548</v>
      </c>
    </row>
    <row r="46" spans="2:16" x14ac:dyDescent="0.2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1"/>
    </row>
    <row r="47" spans="2:16" x14ac:dyDescent="0.25">
      <c r="B47" s="10" t="s">
        <v>19</v>
      </c>
      <c r="C47" s="3">
        <f>SUM('W-6'!P48)</f>
        <v>71</v>
      </c>
      <c r="D47" s="3">
        <f>SUM('W-25'!P48)</f>
        <v>26</v>
      </c>
      <c r="E47" s="3">
        <f>SUM('W-32'!P48)</f>
        <v>0</v>
      </c>
      <c r="F47" s="3">
        <f>SUM('W-33'!P48)</f>
        <v>92</v>
      </c>
      <c r="G47" s="3">
        <f>SUM('W-35'!P48)</f>
        <v>868</v>
      </c>
      <c r="H47" s="3">
        <f>SUM('W-42'!$P$48)</f>
        <v>207</v>
      </c>
      <c r="I47" s="3">
        <f>SUM('W-47'!$P$48)</f>
        <v>560</v>
      </c>
      <c r="J47" s="3">
        <f>SUM('W-49'!P48)</f>
        <v>0</v>
      </c>
      <c r="K47" s="3">
        <f>SUM('W-56'!P48)</f>
        <v>15</v>
      </c>
      <c r="L47" s="3">
        <f>SUM('W-58'!P48)</f>
        <v>413</v>
      </c>
      <c r="M47" s="3">
        <f>SUM('W-69'!P48)</f>
        <v>207</v>
      </c>
      <c r="N47" s="3"/>
      <c r="O47" s="20">
        <f>SUM(C47:N47)</f>
        <v>2459</v>
      </c>
    </row>
    <row r="48" spans="2:16" x14ac:dyDescent="0.25">
      <c r="B48" s="10" t="s">
        <v>20</v>
      </c>
      <c r="C48" s="3">
        <f>SUM('W-6'!P49)</f>
        <v>55</v>
      </c>
      <c r="D48" s="3">
        <f>SUM('W-25'!P49)</f>
        <v>139</v>
      </c>
      <c r="E48" s="3">
        <f>SUM('W-32'!P49)</f>
        <v>7</v>
      </c>
      <c r="F48" s="3">
        <f>SUM('W-33'!P49)</f>
        <v>1104</v>
      </c>
      <c r="G48" s="3">
        <f>SUM('W-35'!P49)</f>
        <v>585</v>
      </c>
      <c r="H48" s="3">
        <f>SUM('W-42'!$P$49)</f>
        <v>204</v>
      </c>
      <c r="I48" s="3">
        <f>SUM('W-47'!$P$49)</f>
        <v>600</v>
      </c>
      <c r="J48" s="3">
        <f>SUM('W-49'!P49)</f>
        <v>224</v>
      </c>
      <c r="K48" s="3">
        <f>SUM('W-56'!P49)</f>
        <v>24</v>
      </c>
      <c r="L48" s="3">
        <f>SUM('W-58'!P49)</f>
        <v>1588</v>
      </c>
      <c r="M48" s="3">
        <f>SUM('W-69'!P49)</f>
        <v>205</v>
      </c>
      <c r="N48" s="3"/>
      <c r="O48" s="20">
        <f>SUM(C48:N48)</f>
        <v>4735</v>
      </c>
    </row>
    <row r="49" spans="2:1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1"/>
    </row>
    <row r="50" spans="2:1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" t="s">
        <v>23</v>
      </c>
      <c r="O50" s="20">
        <f>SUM(O39,O42, O45,O48)</f>
        <v>20918</v>
      </c>
    </row>
    <row r="51" spans="2:1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" t="s">
        <v>24</v>
      </c>
      <c r="O51" s="20">
        <f>SUM(O38,O41, O44,O47)</f>
        <v>11898</v>
      </c>
    </row>
    <row r="52" spans="2:15" ht="30" x14ac:dyDescent="0.25">
      <c r="B52" s="3"/>
      <c r="C52" s="8" t="s">
        <v>28</v>
      </c>
      <c r="D52" s="8" t="s">
        <v>29</v>
      </c>
      <c r="E52" s="8" t="s">
        <v>30</v>
      </c>
      <c r="F52" s="8" t="s">
        <v>31</v>
      </c>
      <c r="G52" s="17" t="s">
        <v>32</v>
      </c>
      <c r="H52" s="8" t="s">
        <v>33</v>
      </c>
      <c r="I52" s="8" t="s">
        <v>34</v>
      </c>
      <c r="J52" s="8" t="s">
        <v>35</v>
      </c>
      <c r="K52" s="8" t="s">
        <v>36</v>
      </c>
      <c r="L52" s="17" t="s">
        <v>37</v>
      </c>
      <c r="M52" s="8" t="s">
        <v>38</v>
      </c>
      <c r="N52" s="7"/>
      <c r="O52" s="7"/>
    </row>
  </sheetData>
  <hyperlinks>
    <hyperlink ref="C37" location="'W-6'!A1" display="W-6"/>
    <hyperlink ref="D37" location="'W-25'!A1" display="W-25"/>
    <hyperlink ref="E37" location="'W-32'!A1" display="W-32"/>
    <hyperlink ref="F37" location="'W-33'!A1" display="W-33"/>
    <hyperlink ref="G37" location="'W-35'!A1" display="W-35"/>
    <hyperlink ref="H37" location="'W-42'!A1" display="W-42"/>
    <hyperlink ref="I37" location="'W-47'!A1" display="W-47"/>
    <hyperlink ref="J37" location="'W-49'!A1" display="W-49"/>
    <hyperlink ref="K37" location="'W-56'!A1" display="W-56"/>
    <hyperlink ref="L37" location="'W-58'!A1" display="W-58"/>
    <hyperlink ref="M37" location="'W-69'!A1" display="W-69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31" workbookViewId="0">
      <selection activeCell="F54" sqref="F54"/>
    </sheetView>
  </sheetViews>
  <sheetFormatPr defaultRowHeight="15" x14ac:dyDescent="0.25"/>
  <cols>
    <col min="2" max="2" width="17.42578125" customWidth="1"/>
    <col min="5" max="5" width="10.42578125" customWidth="1"/>
    <col min="7" max="7" width="11.7109375" customWidth="1"/>
    <col min="15" max="15" width="17.42578125" customWidth="1"/>
    <col min="16" max="16" width="11.14062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20.190000000000001</v>
      </c>
      <c r="O39" t="s">
        <v>13</v>
      </c>
      <c r="P39">
        <v>0</v>
      </c>
    </row>
    <row r="40" spans="2:16" x14ac:dyDescent="0.25">
      <c r="B40" t="s">
        <v>15</v>
      </c>
      <c r="C40">
        <v>198.54</v>
      </c>
      <c r="O40" t="s">
        <v>15</v>
      </c>
      <c r="P40">
        <v>43</v>
      </c>
    </row>
    <row r="42" spans="2:16" x14ac:dyDescent="0.25">
      <c r="B42" t="s">
        <v>14</v>
      </c>
      <c r="C42">
        <v>307.52</v>
      </c>
      <c r="O42" t="s">
        <v>14</v>
      </c>
      <c r="P42">
        <v>65</v>
      </c>
    </row>
    <row r="43" spans="2:16" x14ac:dyDescent="0.25">
      <c r="B43" t="s">
        <v>16</v>
      </c>
      <c r="C43">
        <v>270.62</v>
      </c>
      <c r="O43" t="s">
        <v>16</v>
      </c>
      <c r="P43">
        <v>60</v>
      </c>
    </row>
    <row r="45" spans="2:16" x14ac:dyDescent="0.25">
      <c r="B45" t="s">
        <v>17</v>
      </c>
      <c r="C45">
        <v>334.05</v>
      </c>
      <c r="O45" t="s">
        <v>17</v>
      </c>
      <c r="P45">
        <v>71</v>
      </c>
    </row>
    <row r="46" spans="2:16" x14ac:dyDescent="0.25">
      <c r="B46" t="s">
        <v>18</v>
      </c>
      <c r="C46">
        <v>239.63</v>
      </c>
      <c r="O46" t="s">
        <v>18</v>
      </c>
      <c r="P46">
        <v>50</v>
      </c>
    </row>
    <row r="48" spans="2:16" x14ac:dyDescent="0.25">
      <c r="B48" t="s">
        <v>19</v>
      </c>
      <c r="C48">
        <v>334.05</v>
      </c>
      <c r="O48" t="s">
        <v>19</v>
      </c>
      <c r="P48">
        <v>71</v>
      </c>
    </row>
    <row r="49" spans="2:16" x14ac:dyDescent="0.25">
      <c r="B49" t="s">
        <v>20</v>
      </c>
      <c r="C49">
        <v>253.17</v>
      </c>
      <c r="O49" t="s">
        <v>20</v>
      </c>
      <c r="P49">
        <v>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25" workbookViewId="0">
      <selection activeCell="H46" sqref="H45:H46"/>
    </sheetView>
  </sheetViews>
  <sheetFormatPr defaultRowHeight="15" x14ac:dyDescent="0.25"/>
  <cols>
    <col min="2" max="2" width="17.85546875" customWidth="1"/>
    <col min="15" max="15" width="19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20.190000000000001</v>
      </c>
      <c r="O39" t="s">
        <v>13</v>
      </c>
      <c r="P39">
        <v>1</v>
      </c>
    </row>
    <row r="40" spans="2:16" x14ac:dyDescent="0.25">
      <c r="B40" t="s">
        <v>15</v>
      </c>
      <c r="C40">
        <v>862.91</v>
      </c>
      <c r="O40" t="s">
        <v>15</v>
      </c>
      <c r="P40">
        <v>190</v>
      </c>
    </row>
    <row r="42" spans="2:16" x14ac:dyDescent="0.25">
      <c r="B42" t="s">
        <v>14</v>
      </c>
      <c r="C42">
        <v>307.52</v>
      </c>
      <c r="O42" t="s">
        <v>14</v>
      </c>
      <c r="P42">
        <v>116</v>
      </c>
    </row>
    <row r="43" spans="2:16" x14ac:dyDescent="0.25">
      <c r="B43" t="s">
        <v>16</v>
      </c>
      <c r="C43">
        <v>1325.92</v>
      </c>
      <c r="O43" t="s">
        <v>16</v>
      </c>
      <c r="P43">
        <v>294</v>
      </c>
    </row>
    <row r="45" spans="2:16" x14ac:dyDescent="0.25">
      <c r="B45" t="s">
        <v>17</v>
      </c>
      <c r="C45">
        <v>245.64</v>
      </c>
      <c r="O45" t="s">
        <v>17</v>
      </c>
      <c r="P45">
        <v>51</v>
      </c>
    </row>
    <row r="46" spans="2:16" x14ac:dyDescent="0.25">
      <c r="B46" t="s">
        <v>18</v>
      </c>
      <c r="C46">
        <v>965.31</v>
      </c>
      <c r="O46" t="s">
        <v>18</v>
      </c>
      <c r="P46">
        <v>213</v>
      </c>
    </row>
    <row r="48" spans="2:16" x14ac:dyDescent="0.25">
      <c r="B48" t="s">
        <v>19</v>
      </c>
      <c r="C48">
        <v>135.69</v>
      </c>
      <c r="O48" t="s">
        <v>19</v>
      </c>
      <c r="P48">
        <v>26</v>
      </c>
    </row>
    <row r="49" spans="2:16" x14ac:dyDescent="0.25">
      <c r="B49" t="s">
        <v>20</v>
      </c>
      <c r="C49">
        <v>635.28</v>
      </c>
      <c r="O49" t="s">
        <v>20</v>
      </c>
      <c r="P49">
        <v>139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22" workbookViewId="0">
      <selection activeCell="I57" sqref="I57"/>
    </sheetView>
  </sheetViews>
  <sheetFormatPr defaultRowHeight="15" x14ac:dyDescent="0.25"/>
  <cols>
    <col min="2" max="2" width="18.28515625" customWidth="1"/>
    <col min="15" max="15" width="18.4257812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14.01</v>
      </c>
      <c r="O39" t="s">
        <v>13</v>
      </c>
      <c r="P39">
        <v>0</v>
      </c>
    </row>
    <row r="40" spans="2:16" x14ac:dyDescent="0.25">
      <c r="B40" t="s">
        <v>15</v>
      </c>
      <c r="C40">
        <v>221.07</v>
      </c>
      <c r="O40" t="s">
        <v>15</v>
      </c>
      <c r="P40">
        <v>47</v>
      </c>
    </row>
    <row r="42" spans="2:16" x14ac:dyDescent="0.25">
      <c r="B42" t="s">
        <v>14</v>
      </c>
      <c r="C42">
        <v>18.43</v>
      </c>
      <c r="O42" t="s">
        <v>14</v>
      </c>
      <c r="P42">
        <v>1</v>
      </c>
    </row>
    <row r="43" spans="2:16" x14ac:dyDescent="0.25">
      <c r="B43" t="s">
        <v>16</v>
      </c>
      <c r="C43">
        <v>261.14</v>
      </c>
      <c r="O43" t="s">
        <v>16</v>
      </c>
      <c r="P43">
        <v>56</v>
      </c>
    </row>
    <row r="45" spans="2:16" x14ac:dyDescent="0.25">
      <c r="B45" t="s">
        <v>17</v>
      </c>
      <c r="C45">
        <v>18.43</v>
      </c>
      <c r="O45" t="s">
        <v>17</v>
      </c>
      <c r="P45">
        <v>1</v>
      </c>
    </row>
    <row r="46" spans="2:16" x14ac:dyDescent="0.25">
      <c r="B46" t="s">
        <v>18</v>
      </c>
      <c r="C46">
        <v>91.96</v>
      </c>
      <c r="O46" t="s">
        <v>18</v>
      </c>
      <c r="P46">
        <v>18</v>
      </c>
    </row>
    <row r="48" spans="2:16" x14ac:dyDescent="0.25">
      <c r="B48" t="s">
        <v>19</v>
      </c>
      <c r="O48" t="s">
        <v>19</v>
      </c>
    </row>
    <row r="49" spans="2:16" x14ac:dyDescent="0.25">
      <c r="B49" t="s">
        <v>20</v>
      </c>
      <c r="C49">
        <v>43.01</v>
      </c>
      <c r="O49" t="s">
        <v>20</v>
      </c>
      <c r="P49">
        <v>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25" workbookViewId="0">
      <selection activeCell="I50" sqref="I50"/>
    </sheetView>
  </sheetViews>
  <sheetFormatPr defaultRowHeight="15" x14ac:dyDescent="0.25"/>
  <cols>
    <col min="2" max="2" width="18.85546875" customWidth="1"/>
    <col min="15" max="15" width="18.14062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117.44</v>
      </c>
      <c r="O39" t="s">
        <v>13</v>
      </c>
      <c r="P39">
        <v>22</v>
      </c>
    </row>
    <row r="40" spans="2:16" x14ac:dyDescent="0.25">
      <c r="B40" t="s">
        <v>15</v>
      </c>
      <c r="C40">
        <v>3997.12</v>
      </c>
      <c r="O40" t="s">
        <v>15</v>
      </c>
      <c r="P40">
        <v>894</v>
      </c>
    </row>
    <row r="42" spans="2:16" x14ac:dyDescent="0.25">
      <c r="B42" t="s">
        <v>14</v>
      </c>
      <c r="C42">
        <v>502.03</v>
      </c>
      <c r="O42" t="s">
        <v>14</v>
      </c>
      <c r="P42">
        <v>109</v>
      </c>
    </row>
    <row r="43" spans="2:16" x14ac:dyDescent="0.25">
      <c r="B43" t="s">
        <v>16</v>
      </c>
      <c r="C43">
        <v>5395.05</v>
      </c>
      <c r="O43" t="s">
        <v>16</v>
      </c>
      <c r="P43">
        <v>1208</v>
      </c>
    </row>
    <row r="45" spans="2:16" x14ac:dyDescent="0.25">
      <c r="B45" t="s">
        <v>17</v>
      </c>
      <c r="C45">
        <v>555.07000000000005</v>
      </c>
      <c r="O45" t="s">
        <v>17</v>
      </c>
      <c r="P45">
        <v>121</v>
      </c>
    </row>
    <row r="46" spans="2:16" x14ac:dyDescent="0.25">
      <c r="B46" t="s">
        <v>18</v>
      </c>
      <c r="C46">
        <v>5034.4399999999996</v>
      </c>
      <c r="O46" t="s">
        <v>18</v>
      </c>
      <c r="P46">
        <v>1127</v>
      </c>
    </row>
    <row r="48" spans="2:16" x14ac:dyDescent="0.25">
      <c r="B48" t="s">
        <v>19</v>
      </c>
      <c r="C48">
        <v>426.88</v>
      </c>
      <c r="O48" t="s">
        <v>19</v>
      </c>
      <c r="P48">
        <v>92</v>
      </c>
    </row>
    <row r="49" spans="2:16" x14ac:dyDescent="0.25">
      <c r="B49" t="s">
        <v>20</v>
      </c>
      <c r="C49">
        <v>4932</v>
      </c>
      <c r="O49" t="s">
        <v>20</v>
      </c>
      <c r="P49">
        <v>1104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22" workbookViewId="0">
      <selection activeCell="I49" sqref="I49"/>
    </sheetView>
  </sheetViews>
  <sheetFormatPr defaultRowHeight="15" x14ac:dyDescent="0.25"/>
  <cols>
    <col min="2" max="2" width="19" customWidth="1"/>
    <col min="15" max="15" width="19.570312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239.45</v>
      </c>
      <c r="O39" t="s">
        <v>13</v>
      </c>
      <c r="P39">
        <v>51</v>
      </c>
    </row>
    <row r="40" spans="2:16" x14ac:dyDescent="0.25">
      <c r="B40" t="s">
        <v>15</v>
      </c>
      <c r="C40">
        <v>3796.02</v>
      </c>
      <c r="O40" t="s">
        <v>15</v>
      </c>
      <c r="P40">
        <v>850</v>
      </c>
    </row>
    <row r="42" spans="2:16" x14ac:dyDescent="0.25">
      <c r="B42" t="s">
        <v>14</v>
      </c>
      <c r="C42">
        <v>2290.56</v>
      </c>
      <c r="O42" t="s">
        <v>14</v>
      </c>
      <c r="P42">
        <v>515</v>
      </c>
    </row>
    <row r="43" spans="2:16" x14ac:dyDescent="0.25">
      <c r="B43" t="s">
        <v>16</v>
      </c>
      <c r="C43">
        <v>3279.59</v>
      </c>
      <c r="O43" t="s">
        <v>16</v>
      </c>
      <c r="P43">
        <v>734</v>
      </c>
    </row>
    <row r="45" spans="2:16" x14ac:dyDescent="0.25">
      <c r="B45" t="s">
        <v>17</v>
      </c>
      <c r="C45">
        <v>2935.96</v>
      </c>
      <c r="O45" t="s">
        <v>17</v>
      </c>
      <c r="P45">
        <v>661</v>
      </c>
    </row>
    <row r="46" spans="2:16" x14ac:dyDescent="0.25">
      <c r="B46" t="s">
        <v>18</v>
      </c>
      <c r="C46">
        <v>3279.59</v>
      </c>
      <c r="O46" t="s">
        <v>18</v>
      </c>
      <c r="P46">
        <v>734</v>
      </c>
    </row>
    <row r="48" spans="2:16" x14ac:dyDescent="0.25">
      <c r="B48" t="s">
        <v>19</v>
      </c>
      <c r="C48">
        <v>3851</v>
      </c>
      <c r="O48" t="s">
        <v>19</v>
      </c>
      <c r="P48">
        <v>868</v>
      </c>
    </row>
    <row r="49" spans="2:16" x14ac:dyDescent="0.25">
      <c r="B49" t="s">
        <v>20</v>
      </c>
      <c r="C49">
        <v>2491.66</v>
      </c>
      <c r="O49" t="s">
        <v>20</v>
      </c>
      <c r="P49">
        <v>585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22" workbookViewId="0">
      <selection activeCell="J48" sqref="J48"/>
    </sheetView>
  </sheetViews>
  <sheetFormatPr defaultRowHeight="15" x14ac:dyDescent="0.25"/>
  <cols>
    <col min="2" max="2" width="17.7109375" customWidth="1"/>
    <col min="15" max="15" width="17.570312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288.64999999999998</v>
      </c>
      <c r="O39" t="s">
        <v>13</v>
      </c>
      <c r="P39">
        <v>57</v>
      </c>
    </row>
    <row r="40" spans="2:16" x14ac:dyDescent="0.25">
      <c r="B40" t="s">
        <v>15</v>
      </c>
      <c r="C40">
        <v>1268.33</v>
      </c>
      <c r="O40" t="s">
        <v>15</v>
      </c>
      <c r="P40">
        <v>278</v>
      </c>
    </row>
    <row r="42" spans="2:16" x14ac:dyDescent="0.25">
      <c r="B42" t="s">
        <v>14</v>
      </c>
      <c r="C42">
        <v>841.21</v>
      </c>
      <c r="O42" t="s">
        <v>14</v>
      </c>
      <c r="P42">
        <v>182</v>
      </c>
    </row>
    <row r="43" spans="2:16" x14ac:dyDescent="0.25">
      <c r="B43" t="s">
        <v>16</v>
      </c>
      <c r="C43">
        <v>1980.92</v>
      </c>
      <c r="O43" t="s">
        <v>16</v>
      </c>
      <c r="P43">
        <v>438</v>
      </c>
    </row>
    <row r="45" spans="2:16" x14ac:dyDescent="0.25">
      <c r="B45" t="s">
        <v>17</v>
      </c>
      <c r="C45">
        <v>1079.9100000000001</v>
      </c>
      <c r="O45" t="s">
        <v>17</v>
      </c>
      <c r="P45">
        <v>236</v>
      </c>
    </row>
    <row r="46" spans="2:16" x14ac:dyDescent="0.25">
      <c r="B46" t="s">
        <v>18</v>
      </c>
      <c r="C46">
        <v>1598.05</v>
      </c>
      <c r="O46" t="s">
        <v>18</v>
      </c>
      <c r="P46">
        <v>352</v>
      </c>
    </row>
    <row r="48" spans="2:16" x14ac:dyDescent="0.25">
      <c r="B48" t="s">
        <v>19</v>
      </c>
      <c r="C48">
        <v>951.72</v>
      </c>
      <c r="O48" t="s">
        <v>19</v>
      </c>
      <c r="P48">
        <v>207</v>
      </c>
    </row>
    <row r="49" spans="2:16" x14ac:dyDescent="0.25">
      <c r="B49" t="s">
        <v>20</v>
      </c>
      <c r="C49">
        <v>894.43</v>
      </c>
      <c r="O49" t="s">
        <v>20</v>
      </c>
      <c r="P49">
        <v>204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8:P49"/>
  <sheetViews>
    <sheetView topLeftCell="A16" workbookViewId="0">
      <selection activeCell="K41" sqref="K41"/>
    </sheetView>
  </sheetViews>
  <sheetFormatPr defaultRowHeight="15" x14ac:dyDescent="0.25"/>
  <cols>
    <col min="2" max="2" width="18.7109375" customWidth="1"/>
    <col min="15" max="15" width="19.140625" customWidth="1"/>
  </cols>
  <sheetData>
    <row r="38" spans="2:16" x14ac:dyDescent="0.25">
      <c r="C38" t="s">
        <v>11</v>
      </c>
      <c r="P38" t="s">
        <v>12</v>
      </c>
    </row>
    <row r="39" spans="2:16" x14ac:dyDescent="0.25">
      <c r="B39" t="s">
        <v>13</v>
      </c>
      <c r="C39">
        <v>3171.68</v>
      </c>
      <c r="O39" t="s">
        <v>13</v>
      </c>
      <c r="P39">
        <v>705</v>
      </c>
    </row>
    <row r="40" spans="2:16" x14ac:dyDescent="0.25">
      <c r="B40" t="s">
        <v>15</v>
      </c>
      <c r="C40">
        <v>2228.08</v>
      </c>
      <c r="O40" t="s">
        <v>15</v>
      </c>
      <c r="P40">
        <v>490</v>
      </c>
    </row>
    <row r="42" spans="2:16" x14ac:dyDescent="0.25">
      <c r="B42" t="s">
        <v>14</v>
      </c>
      <c r="C42">
        <v>2221.2800000000002</v>
      </c>
      <c r="O42" t="s">
        <v>14</v>
      </c>
      <c r="P42">
        <v>490</v>
      </c>
    </row>
    <row r="43" spans="2:16" x14ac:dyDescent="0.25">
      <c r="B43" t="s">
        <v>16</v>
      </c>
      <c r="C43">
        <v>2851.36</v>
      </c>
      <c r="O43" t="s">
        <v>16</v>
      </c>
      <c r="P43">
        <v>630</v>
      </c>
    </row>
    <row r="45" spans="2:16" x14ac:dyDescent="0.25">
      <c r="B45" t="s">
        <v>17</v>
      </c>
      <c r="C45">
        <v>1978.15</v>
      </c>
      <c r="O45" t="s">
        <v>17</v>
      </c>
      <c r="P45">
        <v>435</v>
      </c>
    </row>
    <row r="46" spans="2:16" x14ac:dyDescent="0.25">
      <c r="B46" t="s">
        <v>18</v>
      </c>
      <c r="C46">
        <v>3229.78</v>
      </c>
      <c r="O46" t="s">
        <v>18</v>
      </c>
      <c r="P46">
        <v>715</v>
      </c>
    </row>
    <row r="48" spans="2:16" x14ac:dyDescent="0.25">
      <c r="B48" t="s">
        <v>19</v>
      </c>
      <c r="C48">
        <v>2530.71</v>
      </c>
      <c r="O48" t="s">
        <v>19</v>
      </c>
      <c r="P48">
        <v>560</v>
      </c>
    </row>
    <row r="49" spans="2:16" x14ac:dyDescent="0.25">
      <c r="B49" t="s">
        <v>20</v>
      </c>
      <c r="C49">
        <v>2651.98</v>
      </c>
      <c r="O49" t="s">
        <v>20</v>
      </c>
      <c r="P49">
        <v>600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Cost Overview</vt:lpstr>
      <vt:lpstr>Usage Overview</vt:lpstr>
      <vt:lpstr>W-6</vt:lpstr>
      <vt:lpstr>W-25</vt:lpstr>
      <vt:lpstr>W-32</vt:lpstr>
      <vt:lpstr>W-33</vt:lpstr>
      <vt:lpstr>W-35</vt:lpstr>
      <vt:lpstr>W-42</vt:lpstr>
      <vt:lpstr>W-47</vt:lpstr>
      <vt:lpstr>W-49</vt:lpstr>
      <vt:lpstr>W-56</vt:lpstr>
      <vt:lpstr>W-58</vt:lpstr>
      <vt:lpstr>W-69</vt:lpstr>
    </vt:vector>
  </TitlesOfParts>
  <Company>Willamette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Snyder</dc:creator>
  <cp:lastModifiedBy>Ryan Snyder</cp:lastModifiedBy>
  <dcterms:created xsi:type="dcterms:W3CDTF">2017-07-25T21:23:50Z</dcterms:created>
  <dcterms:modified xsi:type="dcterms:W3CDTF">2017-11-29T18:21:56Z</dcterms:modified>
</cp:coreProperties>
</file>